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heckCompatibility="1"/>
  <mc:AlternateContent xmlns:mc="http://schemas.openxmlformats.org/markup-compatibility/2006">
    <mc:Choice Requires="x15">
      <x15ac:absPath xmlns:x15ac="http://schemas.microsoft.com/office/spreadsheetml/2010/11/ac" url="D:\BiegertNotes\Power\"/>
    </mc:Choice>
  </mc:AlternateContent>
  <bookViews>
    <workbookView xWindow="0" yWindow="0" windowWidth="28800" windowHeight="11625"/>
  </bookViews>
  <sheets>
    <sheet name="CurrentDrawExample" sheetId="5" r:id="rId1"/>
  </sheets>
  <definedNames>
    <definedName name="_bw">CurrentDrawExample!$C$49</definedName>
    <definedName name="_xlnm._FilterDatabase" localSheetId="0" hidden="1">CurrentDrawExample!#REF!</definedName>
    <definedName name="_IDD">CurrentDrawExample!$C$52</definedName>
    <definedName name="_IDDsum">CurrentDrawExample!$C$51</definedName>
    <definedName name="_tactive">CurrentDrawExample!$C$57</definedName>
    <definedName name="_tut">CurrentDrawExample!$C$56</definedName>
    <definedName name="_tw_up1">CurrentDrawExample!$C$50</definedName>
  </definedNames>
  <calcPr calcId="171027"/>
</workbook>
</file>

<file path=xl/calcChain.xml><?xml version="1.0" encoding="utf-8"?>
<calcChain xmlns="http://schemas.openxmlformats.org/spreadsheetml/2006/main">
  <c r="D68" i="5" l="1"/>
  <c r="F68" i="5" s="1"/>
  <c r="D69" i="5"/>
  <c r="F69" i="5" s="1"/>
  <c r="C56" i="5"/>
  <c r="C57" i="5" s="1"/>
  <c r="C65" i="5" s="1"/>
  <c r="D66" i="5" l="1"/>
  <c r="F66" i="5" s="1"/>
  <c r="D67" i="5"/>
  <c r="F67" i="5" s="1"/>
  <c r="D62" i="5"/>
  <c r="F62" i="5" s="1"/>
  <c r="D72" i="5"/>
  <c r="F72" i="5" s="1"/>
  <c r="D64" i="5"/>
  <c r="F64" i="5" s="1"/>
  <c r="D65" i="5"/>
  <c r="F65" i="5" s="1"/>
  <c r="D71" i="5"/>
  <c r="F71" i="5" s="1"/>
  <c r="D63" i="5"/>
  <c r="F63" i="5" s="1"/>
  <c r="D70" i="5"/>
  <c r="F70" i="5" s="1"/>
  <c r="C68" i="5"/>
  <c r="C67" i="5"/>
  <c r="C72" i="5"/>
  <c r="C64" i="5"/>
  <c r="C71" i="5"/>
  <c r="C63" i="5"/>
  <c r="C70" i="5"/>
  <c r="C69" i="5"/>
  <c r="C66" i="5"/>
  <c r="C62" i="5"/>
</calcChain>
</file>

<file path=xl/sharedStrings.xml><?xml version="1.0" encoding="utf-8"?>
<sst xmlns="http://schemas.openxmlformats.org/spreadsheetml/2006/main" count="52" uniqueCount="47">
  <si>
    <t>ms</t>
  </si>
  <si>
    <t>Hz</t>
  </si>
  <si>
    <t>DATE:</t>
  </si>
  <si>
    <t>SUBJECT:</t>
  </si>
  <si>
    <t>Mark Biegert</t>
  </si>
  <si>
    <t>FROM:</t>
  </si>
  <si>
    <t>Key Formulas</t>
  </si>
  <si>
    <t>Average DC Current</t>
  </si>
  <si>
    <t>This is a simple weighted average of the sleep and active currents.</t>
  </si>
  <si>
    <t>where</t>
  </si>
  <si>
    <r>
      <t>t</t>
    </r>
    <r>
      <rPr>
        <i/>
        <vertAlign val="subscript"/>
        <sz val="10"/>
        <color theme="1"/>
        <rFont val="Consolas"/>
        <family val="3"/>
      </rPr>
      <t>sleep</t>
    </r>
  </si>
  <si>
    <r>
      <t>t</t>
    </r>
    <r>
      <rPr>
        <i/>
        <vertAlign val="subscript"/>
        <sz val="10"/>
        <color theme="1"/>
        <rFont val="Consolas"/>
        <family val="3"/>
      </rPr>
      <t>active</t>
    </r>
  </si>
  <si>
    <r>
      <t>I</t>
    </r>
    <r>
      <rPr>
        <i/>
        <vertAlign val="subscript"/>
        <sz val="10"/>
        <color theme="1"/>
        <rFont val="Consolas"/>
        <family val="3"/>
      </rPr>
      <t>DDSum</t>
    </r>
  </si>
  <si>
    <r>
      <t>I</t>
    </r>
    <r>
      <rPr>
        <i/>
        <vertAlign val="subscript"/>
        <sz val="10"/>
        <color theme="1"/>
        <rFont val="Consolas"/>
        <family val="3"/>
      </rPr>
      <t>DDlp1</t>
    </r>
  </si>
  <si>
    <t>Average BMA252 current</t>
  </si>
  <si>
    <t>Time when BMA253 is asleep</t>
  </si>
  <si>
    <t>Time when BMA253 is reading its sensor</t>
  </si>
  <si>
    <t>The current draw during the sleep time</t>
  </si>
  <si>
    <t>The current draw during the active time</t>
  </si>
  <si>
    <r>
      <t>I</t>
    </r>
    <r>
      <rPr>
        <i/>
        <vertAlign val="subscript"/>
        <sz val="10"/>
        <color theme="1"/>
        <rFont val="Consolas"/>
        <family val="3"/>
      </rPr>
      <t>DD</t>
    </r>
  </si>
  <si>
    <t>Sample Rate</t>
  </si>
  <si>
    <t xml:space="preserve">There is a digital filter in the BMA253 that has outputs data at 2x </t>
  </si>
  <si>
    <t xml:space="preserve">the specified bandwidth. </t>
  </si>
  <si>
    <t>the filter output rate</t>
  </si>
  <si>
    <t>bw</t>
  </si>
  <si>
    <t>the specified filter bandwidth</t>
  </si>
  <si>
    <r>
      <t>t</t>
    </r>
    <r>
      <rPr>
        <vertAlign val="subscript"/>
        <sz val="10"/>
        <color theme="1"/>
        <rFont val="Consolas"/>
        <family val="3"/>
      </rPr>
      <t>ut</t>
    </r>
  </si>
  <si>
    <t>Active Time</t>
  </si>
  <si>
    <t>Key Parameters</t>
  </si>
  <si>
    <t>_bw</t>
  </si>
  <si>
    <t>_IDDsum</t>
  </si>
  <si>
    <t>_tw,up1</t>
  </si>
  <si>
    <t>_IDD</t>
  </si>
  <si>
    <t>μA</t>
  </si>
  <si>
    <t>Example Calculation</t>
  </si>
  <si>
    <t>Output Data Frequency</t>
  </si>
  <si>
    <t>the output data rate</t>
  </si>
  <si>
    <r>
      <t>f</t>
    </r>
    <r>
      <rPr>
        <vertAlign val="subscript"/>
        <sz val="10"/>
        <color theme="1"/>
        <rFont val="Consolas"/>
        <family val="3"/>
      </rPr>
      <t>Output</t>
    </r>
  </si>
  <si>
    <r>
      <t>_t</t>
    </r>
    <r>
      <rPr>
        <vertAlign val="subscript"/>
        <sz val="10"/>
        <color theme="1"/>
        <rFont val="Consolas"/>
        <family val="3"/>
      </rPr>
      <t>ut</t>
    </r>
  </si>
  <si>
    <t>Derived Parameters</t>
  </si>
  <si>
    <r>
      <t>_t</t>
    </r>
    <r>
      <rPr>
        <vertAlign val="subscript"/>
        <sz val="10"/>
        <color theme="1"/>
        <rFont val="Consolas"/>
        <family val="3"/>
      </rPr>
      <t>active</t>
    </r>
  </si>
  <si>
    <t>Sleep Time
(ms)</t>
  </si>
  <si>
    <t>Output Data Rate
(Hz)</t>
  </si>
  <si>
    <t>Error</t>
  </si>
  <si>
    <r>
      <t>I</t>
    </r>
    <r>
      <rPr>
        <b/>
        <vertAlign val="subscript"/>
        <sz val="10"/>
        <color theme="1"/>
        <rFont val="Consolas"/>
        <family val="3"/>
      </rPr>
      <t xml:space="preserve">DDlp1 </t>
    </r>
    <r>
      <rPr>
        <b/>
        <sz val="10"/>
        <color theme="1"/>
        <rFont val="Consolas"/>
        <family val="3"/>
      </rPr>
      <t>Calc
(μA)</t>
    </r>
  </si>
  <si>
    <r>
      <t>I</t>
    </r>
    <r>
      <rPr>
        <b/>
        <vertAlign val="subscript"/>
        <sz val="10"/>
        <color theme="1"/>
        <rFont val="Consolas"/>
        <family val="3"/>
      </rPr>
      <t xml:space="preserve">DDlp1 </t>
    </r>
    <r>
      <rPr>
        <b/>
        <sz val="10"/>
        <color theme="1"/>
        <rFont val="Consolas"/>
        <family val="3"/>
      </rPr>
      <t>Measured
(μA)</t>
    </r>
  </si>
  <si>
    <t>Example BMA253 Current Draw Exmaple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</si>
</sst>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0.0_0"/>
    <numFmt numFmtId="178" formatCode="0%_0"/>
    <numFmt numFmtId="179" formatCode="[&gt;=1]0_0;[&lt;1]0.0_0"/>
  </numFmts>
  <fonts count="18" x14ac:knownFonts="1">
    <font>
      <sz val="10"/>
      <color theme="1"/>
      <name val="Arial"/>
      <family val="2"/>
    </font>
    <font>
      <sz val="10"/>
      <color theme="1"/>
      <name val="Consolas"/>
      <family val="2"/>
    </font>
    <font>
      <sz val="10"/>
      <color theme="1"/>
      <name val="Arial"/>
      <family val="2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b/>
      <sz val="12"/>
      <color theme="3"/>
      <name val="Consolas"/>
      <family val="3"/>
    </font>
    <font>
      <sz val="9"/>
      <color rgb="FF7F7F7F"/>
      <name val="Tahoma"/>
      <family val="2"/>
    </font>
    <font>
      <sz val="10"/>
      <color rgb="FF3F3F76"/>
      <name val="Consolas"/>
      <family val="3"/>
    </font>
    <font>
      <b/>
      <sz val="10"/>
      <color rgb="FF7030A0"/>
      <name val="Tahoma"/>
      <family val="2"/>
    </font>
    <font>
      <b/>
      <u/>
      <sz val="10"/>
      <color theme="3"/>
      <name val="Consolas"/>
      <family val="3"/>
    </font>
    <font>
      <b/>
      <sz val="11"/>
      <color rgb="FF000099"/>
      <name val="Consolas"/>
      <family val="3"/>
    </font>
    <font>
      <b/>
      <sz val="12"/>
      <color theme="3"/>
      <name val="Consolas"/>
      <family val="2"/>
    </font>
    <font>
      <i/>
      <sz val="11"/>
      <color theme="3"/>
      <name val="Consolas"/>
      <family val="2"/>
    </font>
    <font>
      <i/>
      <sz val="10"/>
      <color theme="1"/>
      <name val="Consolas"/>
      <family val="3"/>
    </font>
    <font>
      <i/>
      <vertAlign val="subscript"/>
      <sz val="10"/>
      <color theme="1"/>
      <name val="Consolas"/>
      <family val="3"/>
    </font>
    <font>
      <vertAlign val="subscript"/>
      <sz val="10"/>
      <color theme="1"/>
      <name val="Consolas"/>
      <family val="3"/>
    </font>
    <font>
      <b/>
      <vertAlign val="subscript"/>
      <sz val="10"/>
      <color theme="1"/>
      <name val="Consolas"/>
      <family val="3"/>
    </font>
    <font>
      <sz val="10"/>
      <color theme="1"/>
      <name val="Consolas"/>
      <family val="3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4">
    <xf numFmtId="0" fontId="0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 applyFill="0" applyBorder="0" applyProtection="0">
      <alignment vertical="top"/>
    </xf>
    <xf numFmtId="0" fontId="1" fillId="4" borderId="0" applyNumberFormat="0" applyBorder="0" applyAlignment="0" applyProtection="0"/>
    <xf numFmtId="0" fontId="5" fillId="0" borderId="0" applyNumberFormat="0" applyProtection="0">
      <alignment vertical="center"/>
    </xf>
    <xf numFmtId="0" fontId="6" fillId="0" borderId="0" applyNumberFormat="0" applyFill="0" applyBorder="0" applyAlignment="0" applyProtection="0"/>
    <xf numFmtId="0" fontId="7" fillId="2" borderId="1" applyNumberFormat="0" applyAlignment="0" applyProtection="0"/>
    <xf numFmtId="0" fontId="8" fillId="0" borderId="0" applyNumberFormat="0" applyFill="0" applyBorder="0" applyAlignment="0" applyProtection="0">
      <alignment vertical="top"/>
    </xf>
    <xf numFmtId="0" fontId="9" fillId="0" borderId="0" applyNumberFormat="0" applyFill="0" applyProtection="0">
      <alignment vertical="center"/>
    </xf>
    <xf numFmtId="0" fontId="10" fillId="0" borderId="0" applyNumberFormat="0" applyFill="0" applyBorder="0" applyProtection="0">
      <alignment vertical="center"/>
    </xf>
  </cellStyleXfs>
  <cellXfs count="14">
    <xf numFmtId="0" fontId="0" fillId="0" borderId="0" xfId="0"/>
    <xf numFmtId="0" fontId="3" fillId="0" borderId="0" xfId="6" applyFont="1">
      <alignment vertical="top"/>
    </xf>
    <xf numFmtId="0" fontId="1" fillId="3" borderId="0" xfId="4" applyFont="1" applyAlignment="1">
      <alignment vertical="top"/>
    </xf>
    <xf numFmtId="0" fontId="4" fillId="4" borderId="0" xfId="5" applyFont="1" applyAlignment="1">
      <alignment vertical="top"/>
    </xf>
    <xf numFmtId="15" fontId="1" fillId="3" borderId="0" xfId="4" applyNumberFormat="1" applyFont="1" applyAlignment="1">
      <alignment horizontal="left" vertical="top"/>
    </xf>
    <xf numFmtId="0" fontId="12" fillId="0" borderId="0" xfId="3" applyAlignment="1">
      <alignment vertical="top"/>
    </xf>
    <xf numFmtId="0" fontId="11" fillId="0" borderId="0" xfId="2" applyAlignment="1">
      <alignment vertical="top"/>
    </xf>
    <xf numFmtId="0" fontId="13" fillId="0" borderId="0" xfId="6" applyFont="1">
      <alignment vertical="top"/>
    </xf>
    <xf numFmtId="0" fontId="4" fillId="0" borderId="2" xfId="6" applyFont="1" applyBorder="1" applyAlignment="1">
      <alignment horizontal="center" vertical="top" wrapText="1"/>
    </xf>
    <xf numFmtId="0" fontId="4" fillId="0" borderId="3" xfId="6" applyFont="1" applyBorder="1" applyAlignment="1">
      <alignment horizontal="center" vertical="top" wrapText="1"/>
    </xf>
    <xf numFmtId="0" fontId="4" fillId="0" borderId="4" xfId="6" applyFont="1" applyBorder="1" applyAlignment="1">
      <alignment horizontal="center" vertical="top"/>
    </xf>
    <xf numFmtId="177" fontId="3" fillId="0" borderId="6" xfId="6" applyNumberFormat="1" applyFont="1" applyBorder="1">
      <alignment vertical="top"/>
    </xf>
    <xf numFmtId="178" fontId="3" fillId="0" borderId="7" xfId="1" applyNumberFormat="1" applyFont="1" applyBorder="1" applyAlignment="1">
      <alignment vertical="top"/>
    </xf>
    <xf numFmtId="179" fontId="17" fillId="0" borderId="5" xfId="0" applyNumberFormat="1" applyFont="1" applyBorder="1"/>
  </cellXfs>
  <cellStyles count="14">
    <cellStyle name="20% - Accent1" xfId="4" builtinId="30"/>
    <cellStyle name="20% - Accent3" xfId="5" builtinId="38"/>
    <cellStyle name="20% - Accent3 2" xfId="7"/>
    <cellStyle name="Comment" xfId="11"/>
    <cellStyle name="Explanatory Text 2" xfId="9"/>
    <cellStyle name="Heading 1" xfId="2" builtinId="16" customBuiltin="1"/>
    <cellStyle name="Heading 1 2" xfId="8"/>
    <cellStyle name="Heading 2" xfId="3" builtinId="17" customBuiltin="1"/>
    <cellStyle name="Heading 2 2" xfId="13"/>
    <cellStyle name="Heading 3 2" xfId="12"/>
    <cellStyle name="Input 2" xfId="10"/>
    <cellStyle name="Normal" xfId="0" builtinId="0"/>
    <cellStyle name="Normal 2" xfId="6"/>
    <cellStyle name="Percent" xfId="1" builtinId="5"/>
  </cellStyles>
  <dxfs count="9">
    <dxf>
      <fill>
        <patternFill>
          <bgColor theme="0" tint="-4.9989318521683403E-2"/>
        </patternFill>
      </fill>
    </dxf>
    <dxf>
      <fill>
        <patternFill>
          <bgColor rgb="FFEAEAEA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4.9989318521683403E-2"/>
        </patternFill>
      </fill>
    </dxf>
    <dxf>
      <border>
        <right style="thin">
          <color auto="1"/>
        </right>
        <bottom/>
        <vertical/>
      </border>
    </dxf>
    <dxf>
      <font>
        <b/>
        <i val="0"/>
      </font>
      <fill>
        <patternFill>
          <bgColor theme="5" tint="0.79998168889431442"/>
        </patternFill>
      </fill>
      <border>
        <left/>
        <top style="double">
          <color auto="1"/>
        </top>
      </border>
    </dxf>
    <dxf>
      <font>
        <b/>
        <i val="0"/>
      </font>
      <fill>
        <patternFill>
          <bgColor theme="5" tint="0.59996337778862885"/>
        </patternFill>
      </fill>
      <border>
        <bottom style="double">
          <color auto="1"/>
        </bottom>
      </border>
    </dxf>
  </dxfs>
  <tableStyles count="2" defaultTableStyle="TableStyleMedium9" defaultPivotStyle="PivotStyleLight16">
    <tableStyle name="Biegert Standard" table="0" count="4">
      <tableStyleElement type="headerRow" dxfId="8"/>
      <tableStyleElement type="totalRow" dxfId="7"/>
      <tableStyleElement type="firstColumn" dxfId="6"/>
      <tableStyleElement type="firstRowStripe" dxfId="5"/>
    </tableStyle>
    <tableStyle name="Biegert Standard A" pivot="0" count="4">
      <tableStyleElement type="headerRow" dxfId="4"/>
      <tableStyleElement type="totalRow" dxfId="3"/>
      <tableStyleElement type="firstColumn" dxfId="2"/>
      <tableStyleElement type="first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9</xdr:row>
          <xdr:rowOff>0</xdr:rowOff>
        </xdr:from>
        <xdr:to>
          <xdr:col>4</xdr:col>
          <xdr:colOff>86502</xdr:colOff>
          <xdr:row>13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D917893-0EB4-48D5-A501-5CDBECD04A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25</xdr:row>
          <xdr:rowOff>0</xdr:rowOff>
        </xdr:from>
        <xdr:to>
          <xdr:col>2</xdr:col>
          <xdr:colOff>294650</xdr:colOff>
          <xdr:row>29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C7F2929C-3DC3-4585-AC97-39E8E53B45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652095</xdr:colOff>
          <xdr:row>34</xdr:row>
          <xdr:rowOff>14655</xdr:rowOff>
        </xdr:from>
        <xdr:to>
          <xdr:col>3</xdr:col>
          <xdr:colOff>153132</xdr:colOff>
          <xdr:row>36</xdr:row>
          <xdr:rowOff>47993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F6197465-E6B7-41FE-BFCF-B8543CAAA3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34</xdr:row>
          <xdr:rowOff>0</xdr:rowOff>
        </xdr:from>
        <xdr:to>
          <xdr:col>3</xdr:col>
          <xdr:colOff>219075</xdr:colOff>
          <xdr:row>36</xdr:row>
          <xdr:rowOff>28575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4E2B80BE-E7F7-4551-A691-F038257C9F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39</xdr:row>
          <xdr:rowOff>0</xdr:rowOff>
        </xdr:from>
        <xdr:to>
          <xdr:col>2</xdr:col>
          <xdr:colOff>971550</xdr:colOff>
          <xdr:row>43</xdr:row>
          <xdr:rowOff>9525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CD54153B-495D-4AD9-ACB6-45D35460E2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 cap="flat" cmpd="sng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iegert">
  <a:themeElements>
    <a:clrScheme name="Biegert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996600"/>
      </a:hlink>
      <a:folHlink>
        <a:srgbClr val="003296"/>
      </a:folHlink>
    </a:clrScheme>
    <a:fontScheme name="BIegert">
      <a:majorFont>
        <a:latin typeface="Consolas"/>
        <a:ea typeface=""/>
        <a:cs typeface=""/>
      </a:majorFont>
      <a:minorFont>
        <a:latin typeface="Consola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shade val="80000"/>
                <a:lumMod val="80000"/>
              </a:schemeClr>
              <a:schemeClr val="phClr">
                <a:tint val="98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ate" id="{C3F70B94-7CE9-428E-ADC1-3269CC2C3385}" vid="{3F2DE9A5-64E6-437C-A389-CC4477E817E8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image" Target="../media/image6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12" Type="http://schemas.openxmlformats.org/officeDocument/2006/relationships/oleObject" Target="../embeddings/oleObject5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72"/>
  <sheetViews>
    <sheetView showGridLines="0" tabSelected="1" zoomScale="130" zoomScaleNormal="130" workbookViewId="0">
      <selection activeCell="F42" sqref="F42"/>
    </sheetView>
  </sheetViews>
  <sheetFormatPr defaultRowHeight="12.75" x14ac:dyDescent="0.2"/>
  <cols>
    <col min="1" max="1" width="10.7109375" style="1" customWidth="1"/>
    <col min="2" max="2" width="12.140625" style="1" customWidth="1"/>
    <col min="3" max="3" width="18.85546875" style="1" customWidth="1"/>
    <col min="4" max="4" width="15.85546875" style="1" customWidth="1"/>
    <col min="5" max="5" width="15.28515625" style="1" customWidth="1"/>
    <col min="6" max="6" width="10.7109375" style="1" customWidth="1"/>
    <col min="7" max="7" width="13.140625" style="1" bestFit="1" customWidth="1"/>
    <col min="8" max="9" width="7.28515625" style="1" customWidth="1"/>
    <col min="10" max="17" width="12" style="1" customWidth="1"/>
    <col min="18" max="16384" width="9.140625" style="1"/>
  </cols>
  <sheetData>
    <row r="1" spans="1:4" x14ac:dyDescent="0.2">
      <c r="A1" s="3" t="s">
        <v>5</v>
      </c>
      <c r="B1" s="2" t="s">
        <v>4</v>
      </c>
      <c r="C1" s="2"/>
      <c r="D1" s="2"/>
    </row>
    <row r="2" spans="1:4" x14ac:dyDescent="0.2">
      <c r="A2" s="3" t="s">
        <v>3</v>
      </c>
      <c r="B2" s="2" t="s">
        <v>46</v>
      </c>
      <c r="C2" s="2"/>
      <c r="D2" s="2"/>
    </row>
    <row r="3" spans="1:4" x14ac:dyDescent="0.2">
      <c r="A3" s="3" t="s">
        <v>2</v>
      </c>
      <c r="B3" s="4">
        <v>43258</v>
      </c>
      <c r="C3" s="2"/>
      <c r="D3" s="2"/>
    </row>
    <row r="4" spans="1:4" ht="12.75" customHeight="1" x14ac:dyDescent="0.2"/>
    <row r="5" spans="1:4" ht="15.75" x14ac:dyDescent="0.2">
      <c r="A5" s="6" t="s">
        <v>6</v>
      </c>
    </row>
    <row r="7" spans="1:4" ht="15" x14ac:dyDescent="0.2">
      <c r="A7" s="5" t="s">
        <v>7</v>
      </c>
    </row>
    <row r="8" spans="1:4" x14ac:dyDescent="0.2">
      <c r="B8" t="s">
        <v>8</v>
      </c>
    </row>
    <row r="16" spans="1:4" ht="14.25" x14ac:dyDescent="0.2">
      <c r="B16" t="s">
        <v>9</v>
      </c>
      <c r="C16" s="7" t="s">
        <v>10</v>
      </c>
      <c r="D16" t="s">
        <v>15</v>
      </c>
    </row>
    <row r="17" spans="1:8" ht="14.25" x14ac:dyDescent="0.2">
      <c r="C17" s="7" t="s">
        <v>11</v>
      </c>
      <c r="D17" t="s">
        <v>16</v>
      </c>
    </row>
    <row r="18" spans="1:8" ht="14.25" x14ac:dyDescent="0.2">
      <c r="C18" s="7" t="s">
        <v>12</v>
      </c>
      <c r="D18" t="s">
        <v>17</v>
      </c>
    </row>
    <row r="19" spans="1:8" ht="14.25" x14ac:dyDescent="0.2">
      <c r="C19" s="7" t="s">
        <v>19</v>
      </c>
      <c r="D19" t="s">
        <v>18</v>
      </c>
    </row>
    <row r="20" spans="1:8" ht="14.25" x14ac:dyDescent="0.2">
      <c r="C20" s="7" t="s">
        <v>13</v>
      </c>
      <c r="D20" t="s">
        <v>14</v>
      </c>
    </row>
    <row r="22" spans="1:8" ht="15" x14ac:dyDescent="0.2">
      <c r="A22" s="5" t="s">
        <v>20</v>
      </c>
    </row>
    <row r="23" spans="1:8" x14ac:dyDescent="0.2">
      <c r="B23" s="1" t="s">
        <v>21</v>
      </c>
      <c r="G23"/>
      <c r="H23"/>
    </row>
    <row r="24" spans="1:8" x14ac:dyDescent="0.2">
      <c r="B24" s="1" t="s">
        <v>22</v>
      </c>
      <c r="G24"/>
      <c r="H24"/>
    </row>
    <row r="30" spans="1:8" ht="14.25" x14ac:dyDescent="0.2">
      <c r="B30" s="1" t="s">
        <v>9</v>
      </c>
      <c r="C30" s="1" t="s">
        <v>26</v>
      </c>
      <c r="D30" s="1" t="s">
        <v>23</v>
      </c>
    </row>
    <row r="31" spans="1:8" x14ac:dyDescent="0.2">
      <c r="C31" s="1" t="s">
        <v>24</v>
      </c>
      <c r="D31" s="1" t="s">
        <v>25</v>
      </c>
    </row>
    <row r="33" spans="1:4" ht="15" x14ac:dyDescent="0.2">
      <c r="A33" s="5" t="s">
        <v>27</v>
      </c>
    </row>
    <row r="38" spans="1:4" ht="15.75" x14ac:dyDescent="0.2">
      <c r="A38" s="6" t="s">
        <v>35</v>
      </c>
    </row>
    <row r="45" spans="1:4" ht="14.25" x14ac:dyDescent="0.2">
      <c r="B45" s="1" t="s">
        <v>9</v>
      </c>
      <c r="C45" s="1" t="s">
        <v>37</v>
      </c>
      <c r="D45" s="1" t="s">
        <v>36</v>
      </c>
    </row>
    <row r="47" spans="1:4" ht="15.75" x14ac:dyDescent="0.2">
      <c r="A47" s="6" t="s">
        <v>28</v>
      </c>
    </row>
    <row r="49" spans="1:6" x14ac:dyDescent="0.2">
      <c r="B49" s="1" t="s">
        <v>29</v>
      </c>
      <c r="C49" s="1">
        <v>1000</v>
      </c>
      <c r="D49" s="1" t="s">
        <v>1</v>
      </c>
    </row>
    <row r="50" spans="1:6" x14ac:dyDescent="0.2">
      <c r="B50" s="1" t="s">
        <v>31</v>
      </c>
      <c r="C50" s="1">
        <v>1.3</v>
      </c>
      <c r="D50" s="1" t="s">
        <v>0</v>
      </c>
    </row>
    <row r="51" spans="1:6" x14ac:dyDescent="0.2">
      <c r="B51" s="1" t="s">
        <v>30</v>
      </c>
      <c r="C51" s="1">
        <v>2.1</v>
      </c>
      <c r="D51" s="1" t="s">
        <v>33</v>
      </c>
    </row>
    <row r="52" spans="1:6" x14ac:dyDescent="0.2">
      <c r="B52" s="1" t="s">
        <v>32</v>
      </c>
      <c r="C52" s="1">
        <v>130</v>
      </c>
      <c r="D52" s="1" t="s">
        <v>33</v>
      </c>
    </row>
    <row r="54" spans="1:6" ht="15.75" x14ac:dyDescent="0.2">
      <c r="A54" s="6" t="s">
        <v>39</v>
      </c>
    </row>
    <row r="56" spans="1:6" ht="14.25" x14ac:dyDescent="0.2">
      <c r="B56" s="1" t="s">
        <v>38</v>
      </c>
      <c r="C56" s="1">
        <f>1000/(2*_bw)</f>
        <v>0.5</v>
      </c>
      <c r="D56" s="1" t="s">
        <v>0</v>
      </c>
    </row>
    <row r="57" spans="1:6" ht="14.25" x14ac:dyDescent="0.2">
      <c r="B57" s="1" t="s">
        <v>40</v>
      </c>
      <c r="C57" s="1">
        <f>_tut+_tw_up1-0.9</f>
        <v>0.9</v>
      </c>
      <c r="D57" s="1" t="s">
        <v>0</v>
      </c>
    </row>
    <row r="59" spans="1:6" ht="15.75" x14ac:dyDescent="0.2">
      <c r="A59" s="6" t="s">
        <v>34</v>
      </c>
    </row>
    <row r="61" spans="1:6" ht="27.75" thickBot="1" x14ac:dyDescent="0.25">
      <c r="B61" s="8" t="s">
        <v>41</v>
      </c>
      <c r="C61" s="9" t="s">
        <v>42</v>
      </c>
      <c r="D61" s="9" t="s">
        <v>44</v>
      </c>
      <c r="E61" s="9" t="s">
        <v>45</v>
      </c>
      <c r="F61" s="10" t="s">
        <v>43</v>
      </c>
    </row>
    <row r="62" spans="1:6" ht="13.5" thickTop="1" x14ac:dyDescent="0.2">
      <c r="B62" s="13">
        <v>1000</v>
      </c>
      <c r="C62" s="11">
        <f>1000/(B62+_tactive)</f>
        <v>0.99910080927165557</v>
      </c>
      <c r="D62" s="11">
        <f>(B62*_IDDsum+_tactive*_IDD)/(_tactive+B62)</f>
        <v>2.2150064941552605</v>
      </c>
      <c r="E62" s="11">
        <v>1.4</v>
      </c>
      <c r="F62" s="12">
        <f>(D62-E62)/E62</f>
        <v>0.58214749582518621</v>
      </c>
    </row>
    <row r="63" spans="1:6" x14ac:dyDescent="0.2">
      <c r="B63" s="13">
        <v>500</v>
      </c>
      <c r="C63" s="11">
        <f>1000/(B63+_tactive)</f>
        <v>1.9964064683569576</v>
      </c>
      <c r="D63" s="11">
        <f>(B63*_IDDsum+_tactive*_IDD)/(_tactive+B63)</f>
        <v>2.3298063485725695</v>
      </c>
      <c r="E63" s="11">
        <v>1.7</v>
      </c>
      <c r="F63" s="12">
        <f t="shared" ref="F63:F72" si="0">(D63-E63)/E63</f>
        <v>0.37047432268974684</v>
      </c>
    </row>
    <row r="64" spans="1:6" x14ac:dyDescent="0.2">
      <c r="B64" s="13">
        <v>100</v>
      </c>
      <c r="C64" s="11">
        <f>1000/(B64+_tactive)</f>
        <v>9.9108027750247771</v>
      </c>
      <c r="D64" s="11">
        <f>(B64*_IDDsum+_tactive*_IDD)/(_tactive+B64)</f>
        <v>3.2408325074331019</v>
      </c>
      <c r="E64" s="11">
        <v>2.7</v>
      </c>
      <c r="F64" s="12">
        <f t="shared" si="0"/>
        <v>0.20030833608633397</v>
      </c>
    </row>
    <row r="65" spans="2:6" x14ac:dyDescent="0.2">
      <c r="B65" s="13">
        <v>50</v>
      </c>
      <c r="C65" s="11">
        <f>1000/(B65+_tactive)</f>
        <v>19.646365422396858</v>
      </c>
      <c r="D65" s="11">
        <f>(B65*_IDDsum+_tactive*_IDD)/(_tactive+B65)</f>
        <v>4.3614931237721022</v>
      </c>
      <c r="E65" s="11">
        <v>4.0999999999999996</v>
      </c>
      <c r="F65" s="12">
        <f t="shared" si="0"/>
        <v>6.377881067612258E-2</v>
      </c>
    </row>
    <row r="66" spans="2:6" x14ac:dyDescent="0.2">
      <c r="B66" s="13">
        <v>25</v>
      </c>
      <c r="C66" s="11">
        <f>1000/(B66+_tactive)</f>
        <v>38.610038610038615</v>
      </c>
      <c r="D66" s="11">
        <f>(B66*_IDDsum+_tactive*_IDD)/(_tactive+B66)</f>
        <v>6.5444015444015449</v>
      </c>
      <c r="E66" s="11">
        <v>6.8</v>
      </c>
      <c r="F66" s="12">
        <f t="shared" si="0"/>
        <v>-3.7588008176243373E-2</v>
      </c>
    </row>
    <row r="67" spans="2:6" x14ac:dyDescent="0.2">
      <c r="B67" s="13">
        <v>10</v>
      </c>
      <c r="C67" s="11">
        <f>1000/(B67+_tactive)</f>
        <v>91.743119266055047</v>
      </c>
      <c r="D67" s="11">
        <f>(B67*_IDDsum+_tactive*_IDD)/(_tactive+B67)</f>
        <v>12.660550458715596</v>
      </c>
      <c r="E67" s="11">
        <v>14</v>
      </c>
      <c r="F67" s="12">
        <f t="shared" si="0"/>
        <v>-9.5674967234600297E-2</v>
      </c>
    </row>
    <row r="68" spans="2:6" x14ac:dyDescent="0.2">
      <c r="B68" s="13">
        <v>6</v>
      </c>
      <c r="C68" s="11">
        <f>1000/(B68+_tactive)</f>
        <v>144.92753623188406</v>
      </c>
      <c r="D68" s="11">
        <f>(B68*_IDDsum+_tactive*_IDD)/(_tactive+B68)</f>
        <v>18.782608695652172</v>
      </c>
      <c r="E68" s="11">
        <v>21.1</v>
      </c>
      <c r="F68" s="12">
        <f t="shared" si="0"/>
        <v>-0.10982897177003929</v>
      </c>
    </row>
    <row r="69" spans="2:6" x14ac:dyDescent="0.2">
      <c r="B69" s="13">
        <v>4</v>
      </c>
      <c r="C69" s="11">
        <f>1000/(B69+_tactive)</f>
        <v>204.08163265306121</v>
      </c>
      <c r="D69" s="11">
        <f>(B69*_IDDsum+_tactive*_IDD)/(_tactive+B69)</f>
        <v>25.591836734693878</v>
      </c>
      <c r="E69" s="11">
        <v>28.2</v>
      </c>
      <c r="F69" s="12">
        <f t="shared" si="0"/>
        <v>-9.2488059053408553E-2</v>
      </c>
    </row>
    <row r="70" spans="2:6" x14ac:dyDescent="0.2">
      <c r="B70" s="13">
        <v>2</v>
      </c>
      <c r="C70" s="11">
        <f>1000/(B70+_tactive)</f>
        <v>344.82758620689657</v>
      </c>
      <c r="D70" s="11">
        <f>(B70*_IDDsum+_tactive*_IDD)/(_tactive+B70)</f>
        <v>41.793103448275865</v>
      </c>
      <c r="E70" s="11">
        <v>44.1</v>
      </c>
      <c r="F70" s="12">
        <f t="shared" si="0"/>
        <v>-5.2310579404175432E-2</v>
      </c>
    </row>
    <row r="71" spans="2:6" x14ac:dyDescent="0.2">
      <c r="B71" s="13">
        <v>1</v>
      </c>
      <c r="C71" s="11">
        <f>1000/(B71+_tactive)</f>
        <v>526.31578947368428</v>
      </c>
      <c r="D71" s="11">
        <f>(B71*_IDDsum+_tactive*_IDD)/(_tactive+B71)</f>
        <v>62.684210526315788</v>
      </c>
      <c r="E71" s="11">
        <v>61.9</v>
      </c>
      <c r="F71" s="12">
        <f t="shared" si="0"/>
        <v>1.2668990732080599E-2</v>
      </c>
    </row>
    <row r="72" spans="2:6" x14ac:dyDescent="0.2">
      <c r="B72" s="13">
        <v>0.5</v>
      </c>
      <c r="C72" s="11">
        <f>1000/(B72+_tactive)</f>
        <v>714.28571428571433</v>
      </c>
      <c r="D72" s="11">
        <f>(B72*_IDDsum+_tactive*_IDD)/(_tactive+B72)</f>
        <v>84.321428571428569</v>
      </c>
      <c r="E72" s="11">
        <v>80.099999999999994</v>
      </c>
      <c r="F72" s="12">
        <f t="shared" si="0"/>
        <v>5.2701979668271851E-2</v>
      </c>
    </row>
  </sheetData>
  <conditionalFormatting sqref="B62:F72">
    <cfRule type="expression" dxfId="0" priority="1">
      <formula>MOD(ROW(),2)</formula>
    </cfRule>
  </conditionalFormatting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3074" r:id="rId4">
          <objectPr defaultSize="0" autoPict="0" r:id="rId5">
            <anchor moveWithCells="1">
              <from>
                <xdr:col>1</xdr:col>
                <xdr:colOff>0</xdr:colOff>
                <xdr:row>9</xdr:row>
                <xdr:rowOff>0</xdr:rowOff>
              </from>
              <to>
                <xdr:col>4</xdr:col>
                <xdr:colOff>85725</xdr:colOff>
                <xdr:row>13</xdr:row>
                <xdr:rowOff>142875</xdr:rowOff>
              </to>
            </anchor>
          </objectPr>
        </oleObject>
      </mc:Choice>
      <mc:Fallback>
        <oleObject progId="Equation.DSMT4" shapeId="3074" r:id="rId4"/>
      </mc:Fallback>
    </mc:AlternateContent>
    <mc:AlternateContent xmlns:mc="http://schemas.openxmlformats.org/markup-compatibility/2006">
      <mc:Choice Requires="x14">
        <oleObject progId="Equation.DSMT4" shapeId="3076" r:id="rId6">
          <objectPr defaultSize="0" autoPict="0" r:id="rId7">
            <anchor moveWithCells="1">
              <from>
                <xdr:col>1</xdr:col>
                <xdr:colOff>0</xdr:colOff>
                <xdr:row>25</xdr:row>
                <xdr:rowOff>0</xdr:rowOff>
              </from>
              <to>
                <xdr:col>2</xdr:col>
                <xdr:colOff>295275</xdr:colOff>
                <xdr:row>29</xdr:row>
                <xdr:rowOff>0</xdr:rowOff>
              </to>
            </anchor>
          </objectPr>
        </oleObject>
      </mc:Choice>
      <mc:Fallback>
        <oleObject progId="Equation.DSMT4" shapeId="3076" r:id="rId6"/>
      </mc:Fallback>
    </mc:AlternateContent>
    <mc:AlternateContent xmlns:mc="http://schemas.openxmlformats.org/markup-compatibility/2006">
      <mc:Choice Requires="x14">
        <oleObject progId="Equation.DSMT4" shapeId="3077" r:id="rId8">
          <objectPr defaultSize="0" autoPict="0" r:id="rId9">
            <anchor moveWithCells="1">
              <from>
                <xdr:col>0</xdr:col>
                <xdr:colOff>647700</xdr:colOff>
                <xdr:row>34</xdr:row>
                <xdr:rowOff>19050</xdr:rowOff>
              </from>
              <to>
                <xdr:col>3</xdr:col>
                <xdr:colOff>152400</xdr:colOff>
                <xdr:row>36</xdr:row>
                <xdr:rowOff>47625</xdr:rowOff>
              </to>
            </anchor>
          </objectPr>
        </oleObject>
      </mc:Choice>
      <mc:Fallback>
        <oleObject progId="Equation.DSMT4" shapeId="3077" r:id="rId8"/>
      </mc:Fallback>
    </mc:AlternateContent>
    <mc:AlternateContent xmlns:mc="http://schemas.openxmlformats.org/markup-compatibility/2006">
      <mc:Choice Requires="x14">
        <oleObject progId="Equation.DSMT4" shapeId="3081" r:id="rId10">
          <objectPr defaultSize="0" r:id="rId11">
            <anchor moveWithCells="1">
              <from>
                <xdr:col>1</xdr:col>
                <xdr:colOff>0</xdr:colOff>
                <xdr:row>34</xdr:row>
                <xdr:rowOff>0</xdr:rowOff>
              </from>
              <to>
                <xdr:col>3</xdr:col>
                <xdr:colOff>219075</xdr:colOff>
                <xdr:row>36</xdr:row>
                <xdr:rowOff>28575</xdr:rowOff>
              </to>
            </anchor>
          </objectPr>
        </oleObject>
      </mc:Choice>
      <mc:Fallback>
        <oleObject progId="Equation.DSMT4" shapeId="3081" r:id="rId10"/>
      </mc:Fallback>
    </mc:AlternateContent>
    <mc:AlternateContent xmlns:mc="http://schemas.openxmlformats.org/markup-compatibility/2006">
      <mc:Choice Requires="x14">
        <oleObject progId="Equation.DSMT4" shapeId="3083" r:id="rId12">
          <objectPr defaultSize="0" r:id="rId13">
            <anchor moveWithCells="1">
              <from>
                <xdr:col>1</xdr:col>
                <xdr:colOff>0</xdr:colOff>
                <xdr:row>39</xdr:row>
                <xdr:rowOff>0</xdr:rowOff>
              </from>
              <to>
                <xdr:col>2</xdr:col>
                <xdr:colOff>971550</xdr:colOff>
                <xdr:row>43</xdr:row>
                <xdr:rowOff>9525</xdr:rowOff>
              </to>
            </anchor>
          </objectPr>
        </oleObject>
      </mc:Choice>
      <mc:Fallback>
        <oleObject progId="Equation.DSMT4" shapeId="3083" r:id="rId12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CurrentDrawExample</vt:lpstr>
      <vt:lpstr>_bw</vt:lpstr>
      <vt:lpstr>_IDD</vt:lpstr>
      <vt:lpstr>_IDDsum</vt:lpstr>
      <vt:lpstr>_tactive</vt:lpstr>
      <vt:lpstr>_tut</vt:lpstr>
      <vt:lpstr>_tw_up1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GangXu</dc:creator>
  <cp:lastModifiedBy>Mark</cp:lastModifiedBy>
  <dcterms:created xsi:type="dcterms:W3CDTF">2013-01-30T23:29:38Z</dcterms:created>
  <dcterms:modified xsi:type="dcterms:W3CDTF">2018-06-08T04:58:14Z</dcterms:modified>
</cp:coreProperties>
</file>