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Mark\Dropbox\Blog\"/>
    </mc:Choice>
  </mc:AlternateContent>
  <xr:revisionPtr revIDLastSave="0" documentId="13_ncr:1_{E34EAE0D-376F-4530-9FB8-296C0FCF7CA2}" xr6:coauthVersionLast="45" xr6:coauthVersionMax="45" xr10:uidLastSave="{00000000-0000-0000-0000-000000000000}"/>
  <bookViews>
    <workbookView xWindow="-108" yWindow="-108" windowWidth="23256" windowHeight="12576" activeTab="2" xr2:uid="{00000000-000D-0000-FFFF-FFFF00000000}"/>
  </bookViews>
  <sheets>
    <sheet name="tabula-nasc (2)" sheetId="1" r:id="rId1"/>
    <sheet name="PivotTable" sheetId="2" r:id="rId2"/>
    <sheet name="Graphic" sheetId="3" r:id="rId3"/>
  </sheets>
  <definedNames>
    <definedName name="_xlnm._FilterDatabase" localSheetId="2" hidden="1">Graphic!$A$5:$D$13</definedName>
    <definedName name="_xlnm._FilterDatabase" localSheetId="1" hidden="1">PivotTable!$A$5:$F$49</definedName>
  </definedNames>
  <calcPr calcId="191029"/>
  <pivotCaches>
    <pivotCache cacheId="0" r:id="rId4"/>
    <pivotCache cacheId="22" r:id="rId5"/>
  </pivotCaches>
  <extLst>
    <ext xmlns:x15="http://schemas.microsoft.com/office/spreadsheetml/2010/11/main" uri="{FCE2AD5D-F65C-4FA6-A056-5C36A1767C68}">
      <x15:dataModel>
        <x15:modelTables>
          <x15:modelTable id="_LB_741951d9-1258-4471-978e-1d33a02bd9d0" name="_LB" connection="Query - _LB"/>
          <x15:modelTable id="Combined_48b77d40-d29f-4da5-ba7e-df05275db356" name="Combined" connection="Query - Combined"/>
        </x15:modelTables>
        <x15:extLst>
          <ext xmlns:x16="http://schemas.microsoft.com/office/spreadsheetml/2014/11/main" uri="{9835A34E-60A6-4A7C-AAB8-D5F71C897F49}">
            <x16:modelTimeGroupings>
              <x16:modelTimeGrouping tableName="Combined" columnName="Date" columnId="Date">
                <x16:calculatedTimeColumn columnName="Date (Year)" columnId="Date (Year)" contentType="years" isSelected="1"/>
                <x16:calculatedTimeColumn columnName="Date (Quarter)" columnId="Date (Quarter)" contentType="quarters" isSelected="0"/>
              </x16:modelTimeGrouping>
            </x16:modelTimeGroupings>
          </ext>
        </x15:extLst>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3" l="1"/>
  <c r="M18" i="3" l="1"/>
  <c r="J18" i="3"/>
  <c r="M17" i="3"/>
  <c r="J17" i="3"/>
  <c r="J7" i="3"/>
  <c r="J8" i="3"/>
  <c r="J10" i="3"/>
  <c r="J11" i="3"/>
  <c r="J12" i="3"/>
  <c r="J13" i="3"/>
  <c r="J14" i="3"/>
  <c r="J15" i="3"/>
  <c r="J16" i="3"/>
  <c r="J6" i="3"/>
  <c r="M11" i="3"/>
  <c r="M13" i="3"/>
  <c r="M10" i="3"/>
  <c r="M12" i="3"/>
  <c r="M14" i="3"/>
  <c r="M15" i="3"/>
  <c r="M16" i="3"/>
  <c r="M6" i="3"/>
  <c r="M7" i="3"/>
  <c r="E7" i="3"/>
  <c r="E8" i="3"/>
  <c r="E9" i="3"/>
  <c r="E10" i="3"/>
  <c r="E11" i="3"/>
  <c r="E12" i="3"/>
  <c r="E13" i="3"/>
  <c r="E6" i="3"/>
  <c r="M8" i="3" l="1"/>
  <c r="D1048576" i="2" l="1"/>
  <c r="E1048576" i="2"/>
  <c r="F1048576" i="2"/>
  <c r="G1048576" i="2"/>
  <c r="H1048576" i="2"/>
  <c r="I1048576" i="2"/>
  <c r="J1048576" i="2"/>
  <c r="B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H5" authorId="0" shapeId="0" xr:uid="{D7F670DF-672C-4A33-9A63-1FE0C3EC38CF}">
      <text>
        <r>
          <rPr>
            <b/>
            <sz val="9"/>
            <color indexed="81"/>
            <rFont val="Tahoma"/>
            <family val="2"/>
          </rPr>
          <t>Start Date:</t>
        </r>
        <r>
          <rPr>
            <sz val="9"/>
            <color indexed="81"/>
            <rFont val="Tahoma"/>
            <family val="2"/>
          </rPr>
          <t xml:space="preserve">
You can manually enter the Start Date, or you can use a formula to start a task the day after the completion of a previous task such as =</t>
        </r>
        <r>
          <rPr>
            <i/>
            <sz val="9"/>
            <color indexed="81"/>
            <rFont val="Tahoma"/>
            <family val="2"/>
          </rPr>
          <t>end_date</t>
        </r>
        <r>
          <rPr>
            <sz val="9"/>
            <color indexed="81"/>
            <rFont val="Tahoma"/>
            <family val="2"/>
          </rPr>
          <t>+1</t>
        </r>
      </text>
    </comment>
    <comment ref="I5" authorId="0" shapeId="0" xr:uid="{63B6EABC-CDD0-4C91-9A38-416E9CB8B530}">
      <text>
        <r>
          <rPr>
            <b/>
            <sz val="9"/>
            <color indexed="81"/>
            <rFont val="Tahoma"/>
            <family val="2"/>
          </rPr>
          <t>End Date:</t>
        </r>
        <r>
          <rPr>
            <sz val="9"/>
            <color indexed="81"/>
            <rFont val="Tahoma"/>
            <family val="2"/>
          </rPr>
          <t xml:space="preserve">
You can manually enter the End Date, or you can calculate the End Date from the Start Date and Duration using the formula =</t>
        </r>
        <r>
          <rPr>
            <i/>
            <sz val="9"/>
            <color indexed="81"/>
            <rFont val="Tahoma"/>
            <family val="2"/>
          </rPr>
          <t>start_date</t>
        </r>
        <r>
          <rPr>
            <sz val="9"/>
            <color indexed="81"/>
            <rFont val="Tahoma"/>
            <family val="2"/>
          </rPr>
          <t>+</t>
        </r>
        <r>
          <rPr>
            <i/>
            <sz val="9"/>
            <color indexed="81"/>
            <rFont val="Tahoma"/>
            <family val="2"/>
          </rPr>
          <t>duration</t>
        </r>
        <r>
          <rPr>
            <sz val="9"/>
            <color indexed="81"/>
            <rFont val="Tahoma"/>
            <family val="2"/>
          </rPr>
          <t>-1.</t>
        </r>
      </text>
    </comment>
    <comment ref="J5" authorId="0" shapeId="0" xr:uid="{22CABE67-978B-4FE7-83BA-BD12276CDFEC}">
      <text>
        <r>
          <rPr>
            <b/>
            <sz val="9"/>
            <color indexed="81"/>
            <rFont val="Tahoma"/>
            <family val="2"/>
          </rPr>
          <t>Task Duration:</t>
        </r>
        <r>
          <rPr>
            <sz val="9"/>
            <color indexed="81"/>
            <rFont val="Tahoma"/>
            <family val="2"/>
          </rPr>
          <t xml:space="preserve">
To show the duration of a task as a horizontal bar, enter the number of days in this column. Leave the column blank if you do not want to display durations.
If you enter the End Date, you can calculate the Duration using the formula =</t>
        </r>
        <r>
          <rPr>
            <i/>
            <sz val="9"/>
            <color indexed="81"/>
            <rFont val="Tahoma"/>
            <family val="2"/>
          </rPr>
          <t>end_date</t>
        </r>
        <r>
          <rPr>
            <sz val="9"/>
            <color indexed="81"/>
            <rFont val="Tahoma"/>
            <family val="2"/>
          </rPr>
          <t>-</t>
        </r>
        <r>
          <rPr>
            <i/>
            <sz val="9"/>
            <color indexed="81"/>
            <rFont val="Tahoma"/>
            <family val="2"/>
          </rPr>
          <t>start_date</t>
        </r>
        <r>
          <rPr>
            <sz val="9"/>
            <color indexed="81"/>
            <rFont val="Tahoma"/>
            <family val="2"/>
          </rPr>
          <t>+1.</t>
        </r>
      </text>
    </comment>
    <comment ref="K5" authorId="0" shapeId="0" xr:uid="{563FAA8B-B508-48C2-844C-9D37F31AD2AE}">
      <text>
        <r>
          <rPr>
            <b/>
            <sz val="9"/>
            <color indexed="81"/>
            <rFont val="Tahoma"/>
            <family val="2"/>
          </rPr>
          <t>Labels:</t>
        </r>
        <r>
          <rPr>
            <sz val="9"/>
            <color indexed="81"/>
            <rFont val="Tahoma"/>
            <family val="2"/>
          </rPr>
          <t xml:space="preserve">
The data labels used in the chart refer to this column. Text wrapping within data labels is difficult to control, but you can force a new line within the text by pressing Alt+Enter while typing in a cell to enter a carriage return.</t>
        </r>
      </text>
    </comment>
    <comment ref="L5" authorId="0" shapeId="0" xr:uid="{D5D75386-20A0-4693-BD5D-89A482572192}">
      <text>
        <r>
          <rPr>
            <b/>
            <sz val="9"/>
            <color indexed="81"/>
            <rFont val="Tahoma"/>
            <family val="2"/>
          </rPr>
          <t>Vertical Position:</t>
        </r>
        <r>
          <rPr>
            <sz val="9"/>
            <color indexed="81"/>
            <rFont val="Tahoma"/>
            <family val="2"/>
          </rPr>
          <t xml:space="preserve">
Edit the vertical position of each task to avoid overlap. To use a different vertical scale, format the vertical axis to adjust the Minimum and Maximum bounds.</t>
        </r>
      </text>
    </comment>
    <comment ref="M5" authorId="0" shapeId="0" xr:uid="{1119DAF5-E73A-4D0A-BBF2-15B9EB6FD93B}">
      <text>
        <r>
          <rPr>
            <b/>
            <sz val="9"/>
            <color indexed="81"/>
            <rFont val="Tahoma"/>
            <family val="2"/>
          </rPr>
          <t>Vertical Line:</t>
        </r>
        <r>
          <rPr>
            <sz val="9"/>
            <color indexed="81"/>
            <rFont val="Tahoma"/>
            <family val="2"/>
          </rPr>
          <t xml:space="preserve">
Defines the length of the vertical leader line for each task. To extend the leader line all the way to the horizontal axis, set the vertical line length equal to the vertical position. To extend the leader line to the previous task, set the vertical line length equal to the vertical position minus the vertical position of the previous task.</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_CB" description="Connection to the '_CB' query in the workbook." type="5" refreshedVersion="0" background="1">
    <dbPr connection="Provider=Microsoft.Mashup.OleDb.1;Data Source=$Workbook$;Location=_CB;Extended Properties=&quot;&quot;" command="SELECT * FROM [_CB]"/>
  </connection>
  <connection id="2" xr16:uid="{F8379970-8570-43D8-9729-342C26F85953}" name="Query - _LB" description="Connection to the '_LB' query in the workbook." type="100" refreshedVersion="6" minRefreshableVersion="5">
    <extLst>
      <ext xmlns:x15="http://schemas.microsoft.com/office/spreadsheetml/2010/11/main" uri="{DE250136-89BD-433C-8126-D09CA5730AF9}">
        <x15:connection id="d78fc0e0-297c-43f6-b7b1-86b2525eabbf"/>
      </ext>
    </extLst>
  </connection>
  <connection id="3" xr16:uid="{576A7606-2793-4168-A8C7-5777BAFD855C}" name="Query - Combined" description="Connection to the 'Combined' query in the workbook." type="100" refreshedVersion="6" minRefreshableVersion="5">
    <extLst>
      <ext xmlns:x15="http://schemas.microsoft.com/office/spreadsheetml/2010/11/main" uri="{DE250136-89BD-433C-8126-D09CA5730AF9}">
        <x15:connection id="22ddc470-8949-41c7-a8e4-1e96b3d4049f"/>
      </ext>
    </extLst>
  </connection>
  <connection id="4" xr16:uid="{E5C5CEFF-6E60-4642-A50B-17AA4002ED11}" keepAlive="1" name="Query - CommonName" description="Connection to the 'CommonName' query in the workbook." type="5" refreshedVersion="0" background="1">
    <dbPr connection="Provider=Microsoft.Mashup.OleDb.1;Data Source=$Workbook$;Location=CommonName;Extended Properties=&quot;&quot;" command="SELECT * FROM [CommonName]"/>
  </connection>
  <connection id="5" xr16:uid="{6C9207F7-497C-4773-8931-CAF8B5FD97FA}" keepAlive="1" name="Query - PQ_Functions" description="Connection to the 'PQ_Functions' query in the workbook." type="5" refreshedVersion="0" background="1">
    <dbPr connection="Provider=Microsoft.Mashup.OleDb.1;Data Source=$Workbook$;Location=PQ_Functions;Extended Properties=&quot;&quot;" command="SELECT * FROM [PQ_Functions]"/>
  </connection>
  <connection id="6" xr16:uid="{267B8A97-D8FE-49F8-9F1C-AABA1A6A1A9F}" keepAlive="1" name="Query - Process" description="Connection to the 'Process' query in the workbook." type="5" refreshedVersion="0" background="1">
    <dbPr connection="Provider=Microsoft.Mashup.OleDb.1;Data Source=$Workbook$;Location=Process;Extended Properties=&quot;&quot;" command="SELECT * FROM [Process]"/>
  </connection>
  <connection id="7" xr16:uid="{ED86475D-A9A2-44A1-8CC0-B5A35780EE5B}" keepAlive="1" name="Query - RegExSub" description="Connection to the 'RegExSub' query in the workbook." type="5" refreshedVersion="0" background="1">
    <dbPr connection="Provider=Microsoft.Mashup.OleDb.1;Data Source=$Workbook$;Location=RegExSub;Extended Properties=&quot;&quot;" command="SELECT * FROM [RegExSub]"/>
  </connection>
  <connection id="8" xr16:uid="{3D0F2F05-7DBF-4BA0-BA6A-1BEED0BB7DCB}"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ThisWorkbookDataModel"/>
    <s v="{[Combined].[Unit].&amp;[Sorties]}"/>
    <s v="{[Combined].[Basing].&amp;[Carrier]}"/>
    <s v="{[Combined].[Unit].[All]}"/>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<sst xmlns="http://schemas.openxmlformats.org/spreadsheetml/2006/main" count="222" uniqueCount="100">
  <si>
    <t>F4F, FM*</t>
  </si>
  <si>
    <t>F4U, FG</t>
  </si>
  <si>
    <t>F6F</t>
  </si>
  <si>
    <t>SB2C, SBW</t>
  </si>
  <si>
    <t>TBD, TBF, TN+#</t>
  </si>
  <si>
    <t>1942-February</t>
  </si>
  <si>
    <t>March</t>
  </si>
  <si>
    <t>April</t>
  </si>
  <si>
    <t>May</t>
  </si>
  <si>
    <t>June</t>
  </si>
  <si>
    <t>August</t>
  </si>
  <si>
    <t>October</t>
  </si>
  <si>
    <t>November</t>
  </si>
  <si>
    <t>1943-January</t>
  </si>
  <si>
    <t>February</t>
  </si>
  <si>
    <t>July</t>
  </si>
  <si>
    <t>September</t>
  </si>
  <si>
    <t>December</t>
  </si>
  <si>
    <t>1944-January</t>
  </si>
  <si>
    <t>1945-January</t>
  </si>
  <si>
    <t>F4F, FM</t>
  </si>
  <si>
    <t>SBD</t>
  </si>
  <si>
    <t>TBF TBM</t>
  </si>
  <si>
    <t>Carrier Operations</t>
  </si>
  <si>
    <t>Squadrons</t>
  </si>
  <si>
    <t>Sorties</t>
  </si>
  <si>
    <t>23$</t>
  </si>
  <si>
    <t>Column1</t>
  </si>
  <si>
    <t>Column2</t>
  </si>
  <si>
    <t>Column3</t>
  </si>
  <si>
    <t>Column4</t>
  </si>
  <si>
    <t>Column5</t>
  </si>
  <si>
    <t>Column6</t>
  </si>
  <si>
    <t>Column7</t>
  </si>
  <si>
    <t>Column8</t>
  </si>
  <si>
    <t>Column9</t>
  </si>
  <si>
    <t>Column10</t>
  </si>
  <si>
    <t>Column11</t>
  </si>
  <si>
    <t>Column12</t>
  </si>
  <si>
    <t>Column13</t>
  </si>
  <si>
    <t>1941-December</t>
  </si>
  <si>
    <t>1942-March</t>
  </si>
  <si>
    <t>Grand Total</t>
  </si>
  <si>
    <t>Type</t>
  </si>
  <si>
    <t>Sum of Value</t>
  </si>
  <si>
    <t>Value</t>
  </si>
  <si>
    <t>DATE:</t>
  </si>
  <si>
    <t>Theme</t>
  </si>
  <si>
    <t>SUBJECT:</t>
  </si>
  <si>
    <t>Mark Biegert</t>
  </si>
  <si>
    <t>FROM:</t>
  </si>
  <si>
    <t>1942</t>
  </si>
  <si>
    <t>1943</t>
  </si>
  <si>
    <t>1944</t>
  </si>
  <si>
    <t>1945</t>
  </si>
  <si>
    <t>Qtr4</t>
  </si>
  <si>
    <t>Qtr1</t>
  </si>
  <si>
    <t>Qtr2</t>
  </si>
  <si>
    <t>Qtr3</t>
  </si>
  <si>
    <t>Unit</t>
  </si>
  <si>
    <t>Basing</t>
  </si>
  <si>
    <t>Carrier</t>
  </si>
  <si>
    <t>Dive Bomber</t>
  </si>
  <si>
    <t>Fighter</t>
  </si>
  <si>
    <t>Torpedo Bomber</t>
  </si>
  <si>
    <t>Date (Year)</t>
  </si>
  <si>
    <t>Date (Quarter)</t>
  </si>
  <si>
    <t>Date</t>
  </si>
  <si>
    <t>Grand 
Total</t>
  </si>
  <si>
    <t>The Battle of Coral Sea</t>
  </si>
  <si>
    <t>Battle of Midway</t>
  </si>
  <si>
    <t>The Battle of Guadalcanal</t>
  </si>
  <si>
    <t>Battle of Tarawa</t>
  </si>
  <si>
    <t>Battle of Leyte</t>
  </si>
  <si>
    <t>Battle of Iwo Jima</t>
  </si>
  <si>
    <t>Battle of Okinawa</t>
  </si>
  <si>
    <t>Bombing of Hiroshima and Nagasaki</t>
  </si>
  <si>
    <t>Start</t>
  </si>
  <si>
    <t>End</t>
  </si>
  <si>
    <t>Battle</t>
  </si>
  <si>
    <t>Duration</t>
  </si>
  <si>
    <t>Height</t>
  </si>
  <si>
    <t>Label</t>
  </si>
  <si>
    <t>Vert. Position</t>
  </si>
  <si>
    <t>Vert. Line</t>
  </si>
  <si>
    <t>Coral Sea</t>
  </si>
  <si>
    <t>Midway</t>
  </si>
  <si>
    <t>Guadalcanal</t>
  </si>
  <si>
    <t>Tarawa</t>
  </si>
  <si>
    <t>Okinawa</t>
  </si>
  <si>
    <t>Peleliu</t>
  </si>
  <si>
    <t>Philippine Sea</t>
  </si>
  <si>
    <t>Atomic Bombings</t>
  </si>
  <si>
    <t>Leyte Invasion</t>
  </si>
  <si>
    <t>Manila</t>
  </si>
  <si>
    <t xml:space="preserve">Iwo Jima </t>
  </si>
  <si>
    <t>VJ Day</t>
  </si>
  <si>
    <t>Land</t>
  </si>
  <si>
    <t>All</t>
  </si>
  <si>
    <t>New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</si>
</sst>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onsolas"/>
      <family val="2"/>
      <scheme val="minor"/>
    </font>
    <font>
      <sz val="11"/>
      <color theme="1"/>
      <name val="Consolas"/>
      <family val="2"/>
      <scheme val="minor"/>
    </font>
    <font>
      <sz val="18"/>
      <color theme="3"/>
      <name val="Consolas"/>
      <family val="2"/>
      <scheme val="major"/>
    </font>
    <font>
      <b/>
      <sz val="15"/>
      <color theme="3"/>
      <name val="Consolas"/>
      <family val="2"/>
      <scheme val="minor"/>
    </font>
    <font>
      <b/>
      <sz val="13"/>
      <color theme="3"/>
      <name val="Consolas"/>
      <family val="2"/>
      <scheme val="minor"/>
    </font>
    <font>
      <b/>
      <sz val="11"/>
      <color theme="3"/>
      <name val="Consolas"/>
      <family val="2"/>
      <scheme val="minor"/>
    </font>
    <font>
      <sz val="11"/>
      <color rgb="FF006100"/>
      <name val="Consolas"/>
      <family val="2"/>
      <scheme val="minor"/>
    </font>
    <font>
      <sz val="11"/>
      <color rgb="FF9C0006"/>
      <name val="Consolas"/>
      <family val="2"/>
      <scheme val="minor"/>
    </font>
    <font>
      <sz val="11"/>
      <color rgb="FF9C5700"/>
      <name val="Consolas"/>
      <family val="2"/>
      <scheme val="minor"/>
    </font>
    <font>
      <sz val="11"/>
      <color rgb="FF3F3F76"/>
      <name val="Consolas"/>
      <family val="2"/>
      <scheme val="minor"/>
    </font>
    <font>
      <b/>
      <sz val="11"/>
      <color rgb="FF3F3F3F"/>
      <name val="Consolas"/>
      <family val="2"/>
      <scheme val="minor"/>
    </font>
    <font>
      <b/>
      <sz val="11"/>
      <color rgb="FFFA7D00"/>
      <name val="Consolas"/>
      <family val="2"/>
      <scheme val="minor"/>
    </font>
    <font>
      <sz val="11"/>
      <color rgb="FFFA7D00"/>
      <name val="Consolas"/>
      <family val="2"/>
      <scheme val="minor"/>
    </font>
    <font>
      <b/>
      <sz val="11"/>
      <color theme="0"/>
      <name val="Consolas"/>
      <family val="2"/>
      <scheme val="minor"/>
    </font>
    <font>
      <sz val="11"/>
      <color rgb="FFFF0000"/>
      <name val="Consolas"/>
      <family val="2"/>
      <scheme val="minor"/>
    </font>
    <font>
      <i/>
      <sz val="11"/>
      <color rgb="FF7F7F7F"/>
      <name val="Consolas"/>
      <family val="2"/>
      <scheme val="minor"/>
    </font>
    <font>
      <b/>
      <sz val="11"/>
      <color theme="1"/>
      <name val="Consolas"/>
      <family val="2"/>
      <scheme val="minor"/>
    </font>
    <font>
      <sz val="11"/>
      <color theme="0"/>
      <name val="Consolas"/>
      <family val="2"/>
      <scheme val="minor"/>
    </font>
    <font>
      <sz val="10"/>
      <color theme="1"/>
      <name val="Consolas"/>
      <family val="3"/>
    </font>
    <font>
      <sz val="10"/>
      <color theme="1"/>
      <name val="Consolas"/>
      <family val="2"/>
    </font>
    <font>
      <b/>
      <sz val="10"/>
      <color theme="1"/>
      <name val="Consolas"/>
      <family val="3"/>
    </font>
    <font>
      <b/>
      <sz val="12"/>
      <color theme="3"/>
      <name val="Consolas"/>
      <family val="3"/>
    </font>
    <font>
      <sz val="9"/>
      <color rgb="FF7F7F7F"/>
      <name val="Tahoma"/>
      <family val="2"/>
    </font>
    <font>
      <sz val="10"/>
      <color rgb="FF3F3F76"/>
      <name val="Consolas"/>
      <family val="3"/>
    </font>
    <font>
      <b/>
      <sz val="10"/>
      <color rgb="FF7030A0"/>
      <name val="Tahoma"/>
      <family val="2"/>
    </font>
    <font>
      <b/>
      <u/>
      <sz val="10"/>
      <color theme="3"/>
      <name val="Consolas"/>
      <family val="3"/>
    </font>
    <font>
      <b/>
      <sz val="11"/>
      <color rgb="FF000099"/>
      <name val="Consolas"/>
      <family val="3"/>
    </font>
    <font>
      <b/>
      <sz val="14"/>
      <color theme="0"/>
      <name val="Consolas"/>
      <family val="2"/>
      <scheme val="minor"/>
    </font>
    <font>
      <b/>
      <sz val="11"/>
      <color theme="1" tint="0.249977111117893"/>
      <name val="Consolas"/>
      <family val="2"/>
      <scheme val="minor"/>
    </font>
    <font>
      <b/>
      <sz val="11"/>
      <color theme="4" tint="-0.249977111117893"/>
      <name val="Consolas"/>
      <family val="2"/>
      <scheme val="minor"/>
    </font>
    <font>
      <b/>
      <sz val="9"/>
      <color indexed="81"/>
      <name val="Tahoma"/>
      <family val="2"/>
    </font>
    <font>
      <sz val="9"/>
      <color indexed="81"/>
      <name val="Tahoma"/>
      <family val="2"/>
    </font>
    <font>
      <i/>
      <sz val="9"/>
      <color indexed="81"/>
      <name val="Tahoma"/>
      <family val="2"/>
    </font>
    <font>
      <b/>
      <sz val="11"/>
      <color theme="1" tint="0.249977111117893"/>
      <name val="Consolas"/>
      <family val="3"/>
      <scheme val="minor"/>
    </font>
    <font>
      <b/>
      <sz val="11"/>
      <color theme="1"/>
      <name val="Consolas"/>
      <family val="3"/>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4" tint="0.59999389629810485"/>
        <bgColor indexed="64"/>
      </patternFill>
    </fill>
    <fill>
      <patternFill patternType="solid">
        <fgColor theme="4"/>
        <bgColor theme="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op>
      <bottom/>
      <diagonal/>
    </border>
    <border>
      <left/>
      <right/>
      <top style="thin">
        <color theme="4"/>
      </top>
      <bottom style="thin">
        <color theme="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Fill="0" applyBorder="0" applyProtection="0">
      <alignment vertical="top"/>
    </xf>
    <xf numFmtId="0" fontId="19" fillId="18" borderId="0" applyNumberFormat="0" applyBorder="0" applyAlignment="0" applyProtection="0"/>
    <xf numFmtId="0" fontId="21" fillId="0" borderId="0" applyNumberFormat="0" applyProtection="0">
      <alignment vertical="center"/>
    </xf>
    <xf numFmtId="0" fontId="22" fillId="0" borderId="0" applyNumberFormat="0" applyFill="0" applyBorder="0" applyAlignment="0" applyProtection="0"/>
    <xf numFmtId="0" fontId="23" fillId="5" borderId="4" applyNumberFormat="0" applyAlignment="0" applyProtection="0"/>
    <xf numFmtId="0" fontId="24" fillId="0" borderId="0" applyNumberFormat="0" applyFill="0" applyBorder="0" applyAlignment="0" applyProtection="0">
      <alignment vertical="top"/>
    </xf>
    <xf numFmtId="0" fontId="25" fillId="0" borderId="0" applyNumberFormat="0" applyFill="0" applyProtection="0">
      <alignment vertical="center"/>
    </xf>
    <xf numFmtId="0" fontId="26" fillId="0" borderId="0" applyNumberFormat="0" applyFill="0" applyBorder="0" applyProtection="0">
      <alignment vertical="center"/>
    </xf>
    <xf numFmtId="0" fontId="19" fillId="10" borderId="0" applyNumberFormat="0" applyBorder="0" applyAlignment="0" applyProtection="0"/>
  </cellStyleXfs>
  <cellXfs count="21">
    <xf numFmtId="0" fontId="0" fillId="0" borderId="0" xfId="0"/>
    <xf numFmtId="3" fontId="0" fillId="0" borderId="0" xfId="0" applyNumberFormat="1"/>
    <xf numFmtId="0" fontId="0" fillId="0" borderId="10" xfId="0" applyFont="1" applyBorder="1"/>
    <xf numFmtId="0" fontId="0" fillId="0" borderId="11" xfId="0" applyFont="1" applyBorder="1"/>
    <xf numFmtId="0" fontId="18" fillId="0" borderId="0" xfId="42">
      <alignment vertical="top"/>
    </xf>
    <xf numFmtId="0" fontId="18" fillId="0" borderId="0" xfId="42" pivotButton="1">
      <alignment vertical="top"/>
    </xf>
    <xf numFmtId="0" fontId="19" fillId="33" borderId="0" xfId="50" applyFill="1" applyAlignment="1">
      <alignment vertical="top"/>
    </xf>
    <xf numFmtId="0" fontId="20" fillId="34" borderId="0" xfId="43" applyFont="1" applyFill="1" applyAlignment="1">
      <alignment vertical="top"/>
    </xf>
    <xf numFmtId="0" fontId="0" fillId="0" borderId="0" xfId="0" pivotButton="1"/>
    <xf numFmtId="0" fontId="0" fillId="0" borderId="0" xfId="0" applyNumberFormat="1"/>
    <xf numFmtId="14" fontId="0" fillId="0" borderId="0" xfId="0" applyNumberFormat="1"/>
    <xf numFmtId="15" fontId="0" fillId="0" borderId="0" xfId="0" applyNumberFormat="1"/>
    <xf numFmtId="0" fontId="27" fillId="35" borderId="12" xfId="0" applyFont="1" applyFill="1" applyBorder="1" applyAlignment="1">
      <alignment horizontal="center" vertical="center"/>
    </xf>
    <xf numFmtId="14" fontId="28" fillId="0" borderId="13" xfId="0" applyNumberFormat="1" applyFont="1" applyBorder="1" applyAlignment="1">
      <alignment horizontal="center" vertical="center"/>
    </xf>
    <xf numFmtId="0" fontId="28" fillId="0" borderId="13" xfId="0" applyFont="1" applyBorder="1" applyAlignment="1">
      <alignment horizontal="center" vertical="center"/>
    </xf>
    <xf numFmtId="14" fontId="29" fillId="0" borderId="13" xfId="0" applyNumberFormat="1" applyFont="1" applyBorder="1" applyAlignment="1">
      <alignment horizontal="left" vertical="center" indent="1"/>
    </xf>
    <xf numFmtId="17" fontId="0" fillId="0" borderId="0" xfId="0" applyNumberFormat="1"/>
    <xf numFmtId="14" fontId="29" fillId="0" borderId="0" xfId="0" applyNumberFormat="1" applyFont="1" applyFill="1" applyBorder="1" applyAlignment="1">
      <alignment horizontal="left" vertical="center" indent="1"/>
    </xf>
    <xf numFmtId="0" fontId="28" fillId="0" borderId="0" xfId="0" applyFont="1" applyFill="1" applyBorder="1" applyAlignment="1">
      <alignment horizontal="center" vertical="center"/>
    </xf>
    <xf numFmtId="14" fontId="33" fillId="0" borderId="13" xfId="0" applyNumberFormat="1" applyFont="1" applyBorder="1" applyAlignment="1">
      <alignment horizontal="center" vertical="center"/>
    </xf>
    <xf numFmtId="15" fontId="34" fillId="0" borderId="0" xfId="0" applyNumberFormat="1" applyFont="1"/>
  </cellXfs>
  <cellStyles count="51">
    <cellStyle name="20% - Accent1" xfId="19" builtinId="30" customBuiltin="1"/>
    <cellStyle name="20% - Accent1 2" xfId="50" xr:uid="{9AA3C1B8-D00F-4794-AC47-AD21DDEBA6E5}"/>
    <cellStyle name="20% - Accent2" xfId="23" builtinId="34" customBuiltin="1"/>
    <cellStyle name="20% - Accent3" xfId="27" builtinId="38" customBuiltin="1"/>
    <cellStyle name="20% - Accent3 2" xfId="43" xr:uid="{5B035CF6-5322-4DE0-A782-38E592B9D1F7}"/>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ent" xfId="47" xr:uid="{9B45CD96-53DE-465E-A99F-48B43BEA0009}"/>
    <cellStyle name="Explanatory Text" xfId="16" builtinId="53" customBuiltin="1"/>
    <cellStyle name="Explanatory Text 2" xfId="45" xr:uid="{073DC36F-60FA-47B9-B517-ED2D636DB56E}"/>
    <cellStyle name="Good" xfId="6" builtinId="26" customBuiltin="1"/>
    <cellStyle name="Heading 1" xfId="2" builtinId="16" customBuiltin="1"/>
    <cellStyle name="Heading 1 2" xfId="44" xr:uid="{DDF14761-1F85-4836-9FA2-338A1F253019}"/>
    <cellStyle name="Heading 2" xfId="3" builtinId="17" customBuiltin="1"/>
    <cellStyle name="Heading 2 2" xfId="49" xr:uid="{686D3929-5434-4DD1-8CA2-5797F0BE8AA1}"/>
    <cellStyle name="Heading 3" xfId="4" builtinId="18" customBuiltin="1"/>
    <cellStyle name="Heading 3 2" xfId="48" xr:uid="{28602563-49BE-40B4-83FD-D95E87C22F6C}"/>
    <cellStyle name="Heading 4" xfId="5" builtinId="19" customBuiltin="1"/>
    <cellStyle name="Input" xfId="9" builtinId="20" customBuiltin="1"/>
    <cellStyle name="Input 2" xfId="46" xr:uid="{C17D09EA-AF63-4F79-9776-396D631DA119}"/>
    <cellStyle name="Linked Cell" xfId="12" builtinId="24" customBuiltin="1"/>
    <cellStyle name="Neutral" xfId="8" builtinId="28" customBuiltin="1"/>
    <cellStyle name="Normal" xfId="0" builtinId="0"/>
    <cellStyle name="Normal 2" xfId="42" xr:uid="{D160AA9B-E814-40BE-97F7-7716ECD9BB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9" formatCode="dd/mm/yy"/>
    </dxf>
    <dxf>
      <numFmt numFmtId="22" formatCode="mmm/yy"/>
    </dxf>
    <dxf>
      <fill>
        <patternFill>
          <bgColor rgb="FFEAEAEA"/>
        </patternFill>
      </fill>
    </dxf>
    <dxf>
      <fill>
        <patternFill>
          <bgColor theme="0" tint="-4.9989318521683403E-2"/>
        </patternFill>
      </fill>
    </dxf>
    <dxf>
      <fill>
        <patternFill>
          <bgColor theme="7" tint="0.79998168889431442"/>
        </patternFill>
      </fill>
    </dxf>
    <dxf>
      <fill>
        <patternFill>
          <bgColor theme="5" tint="0.59996337778862885"/>
        </patternFill>
      </fill>
    </dxf>
    <dxf>
      <fill>
        <patternFill>
          <bgColor rgb="FFEAEAEA"/>
        </patternFill>
      </fill>
    </dxf>
    <dxf>
      <fill>
        <patternFill>
          <bgColor theme="0" tint="-4.9989318521683403E-2"/>
        </patternFill>
      </fill>
    </dxf>
    <dxf>
      <fill>
        <patternFill>
          <bgColor theme="7" tint="0.79998168889431442"/>
        </patternFill>
      </fill>
    </dxf>
    <dxf>
      <fill>
        <patternFill>
          <bgColor theme="5" tint="0.59996337778862885"/>
        </patternFill>
      </fill>
    </dxf>
    <dxf>
      <fill>
        <patternFill>
          <bgColor theme="0" tint="-4.9989318521683403E-2"/>
        </patternFill>
      </fill>
    </dxf>
    <dxf>
      <border>
        <right style="thin">
          <color auto="1"/>
        </right>
        <bottom/>
        <vertical/>
      </border>
    </dxf>
    <dxf>
      <font>
        <b/>
        <i val="0"/>
      </font>
      <fill>
        <patternFill>
          <bgColor theme="5" tint="0.79998168889431442"/>
        </patternFill>
      </fill>
      <border>
        <left/>
        <top style="double">
          <color auto="1"/>
        </top>
      </border>
    </dxf>
    <dxf>
      <font>
        <b/>
        <i val="0"/>
      </font>
      <fill>
        <patternFill>
          <bgColor theme="5" tint="0.59996337778862885"/>
        </patternFill>
      </fill>
      <border>
        <bottom style="double">
          <color auto="1"/>
        </bottom>
      </border>
    </dxf>
    <dxf>
      <fill>
        <patternFill>
          <bgColor theme="0" tint="-4.9989318521683403E-2"/>
        </patternFill>
      </fill>
    </dxf>
    <dxf>
      <border>
        <right style="thin">
          <color auto="1"/>
        </right>
        <bottom/>
        <vertical/>
      </border>
    </dxf>
    <dxf>
      <font>
        <b/>
        <i val="0"/>
      </font>
      <fill>
        <patternFill>
          <bgColor theme="5" tint="0.79998168889431442"/>
        </patternFill>
      </fill>
      <border>
        <left/>
        <top style="double">
          <color auto="1"/>
        </top>
      </border>
    </dxf>
    <dxf>
      <font>
        <b/>
        <i val="0"/>
      </font>
      <fill>
        <patternFill>
          <bgColor theme="5" tint="0.59996337778862885"/>
        </patternFill>
      </fill>
      <border>
        <bottom style="double">
          <color auto="1"/>
        </bottom>
      </border>
    </dxf>
  </dxfs>
  <tableStyles count="4" defaultTableStyle="TableStyleMedium2" defaultPivotStyle="PivotStyleLight16">
    <tableStyle name="Biegert Standard" table="0" count="4" xr9:uid="{625D4CF7-208A-48B7-A3C4-D04FB5DB45EA}">
      <tableStyleElement type="headerRow" dxfId="17"/>
      <tableStyleElement type="totalRow" dxfId="16"/>
      <tableStyleElement type="firstColumn" dxfId="15"/>
      <tableStyleElement type="firstRowStripe" dxfId="14"/>
    </tableStyle>
    <tableStyle name="Biegert Standard 2" table="0" count="4" xr9:uid="{0458FBD6-5D27-436E-8033-E067353F9C04}">
      <tableStyleElement type="headerRow" dxfId="13"/>
      <tableStyleElement type="totalRow" dxfId="12"/>
      <tableStyleElement type="firstColumn" dxfId="11"/>
      <tableStyleElement type="firstRowStripe" dxfId="10"/>
    </tableStyle>
    <tableStyle name="Biegert Standard A" pivot="0" count="4" xr9:uid="{B6A33510-31E7-44CB-8867-E8E9DEC8E7F2}">
      <tableStyleElement type="headerRow" dxfId="9"/>
      <tableStyleElement type="totalRow" dxfId="8"/>
      <tableStyleElement type="firstColumn" dxfId="7"/>
      <tableStyleElement type="firstRowStripe" dxfId="6"/>
    </tableStyle>
    <tableStyle name="Biegert Standard A 2" pivot="0" count="4" xr9:uid="{C9C9A439-BE45-49A8-BE10-8E8A82A30C1C}">
      <tableStyleElement type="headerRow" dxfId="5"/>
      <tableStyleElement type="totalRow" dxfId="4"/>
      <tableStyleElement type="firstColumn"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powerPivotData" Target="model/item.data"/><Relationship Id="rId5" Type="http://schemas.openxmlformats.org/officeDocument/2006/relationships/pivotCacheDefinition" Target="pivotCache/pivotCacheDefinition2.xml"/><Relationship Id="rId10" Type="http://schemas.openxmlformats.org/officeDocument/2006/relationships/sheetMetadata" Target="metadata.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a:pPr>
            <a:r>
              <a:rPr lang="en-US"/>
              <a:t>Total USN Pacific Sorties (Fighters/Bombers) </a:t>
            </a:r>
          </a:p>
          <a:p>
            <a:pPr algn="l">
              <a:defRPr/>
            </a:pPr>
            <a:r>
              <a:rPr lang="en-US"/>
              <a:t>vs Time and Battles</a:t>
            </a:r>
          </a:p>
        </c:rich>
      </c:tx>
      <c:layout>
        <c:manualLayout>
          <c:xMode val="edge"/>
          <c:yMode val="edge"/>
          <c:x val="4.4720656334405695E-2"/>
          <c:y val="0.18026618547681539"/>
        </c:manualLayout>
      </c:layout>
      <c:overlay val="0"/>
      <c:spPr>
        <a:noFill/>
        <a:ln>
          <a:noFill/>
        </a:ln>
        <a:effectLst/>
      </c:spPr>
    </c:title>
    <c:autoTitleDeleted val="0"/>
    <c:pivotFmts>
      <c:pivotFmt>
        <c:idx val="0"/>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v>Sortie</c:v>
          </c:tx>
          <c:spPr>
            <a:solidFill>
              <a:schemeClr val="accent2"/>
            </a:solidFill>
            <a:ln>
              <a:noFill/>
            </a:ln>
            <a:effectLst/>
          </c:spPr>
          <c:invertIfNegative val="0"/>
          <c:dLbls>
            <c:dLbl>
              <c:idx val="6"/>
              <c:layout>
                <c:manualLayout>
                  <c:x val="0"/>
                  <c:y val="8.3333333333332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69-4516-8537-51204495AD28}"/>
                </c:ext>
              </c:extLst>
            </c:dLbl>
            <c:dLbl>
              <c:idx val="38"/>
              <c:layout>
                <c:manualLayout>
                  <c:x val="-1.0522403539991491E-16"/>
                  <c:y val="1.9444444444444445E-2"/>
                </c:manualLayout>
              </c:layout>
              <c:spPr>
                <a:noFill/>
                <a:ln>
                  <a:noFill/>
                </a:ln>
                <a:effectLst/>
              </c:spPr>
              <c:txPr>
                <a:bodyPr wrap="square" lIns="38100" tIns="19050" rIns="38100" bIns="19050" anchor="ctr">
                  <a:no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4.8068807823516239E-2"/>
                      <c:h val="6.0305555555555557E-2"/>
                    </c:manualLayout>
                  </c15:layout>
                </c:ext>
                <c:ext xmlns:c16="http://schemas.microsoft.com/office/drawing/2014/chart" uri="{C3380CC4-5D6E-409C-BE32-E72D297353CC}">
                  <c16:uniqueId val="{00000000-5469-4516-8537-51204495AD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PivotTable!$B$11:$B$53</c:f>
              <c:numCache>
                <c:formatCode>m/d/yyyy</c:formatCode>
                <c:ptCount val="43"/>
                <c:pt idx="0">
                  <c:v>15311</c:v>
                </c:pt>
                <c:pt idx="1">
                  <c:v>15373</c:v>
                </c:pt>
                <c:pt idx="2">
                  <c:v>15401</c:v>
                </c:pt>
                <c:pt idx="3">
                  <c:v>15432</c:v>
                </c:pt>
                <c:pt idx="4">
                  <c:v>15462</c:v>
                </c:pt>
                <c:pt idx="5">
                  <c:v>15493</c:v>
                </c:pt>
                <c:pt idx="6">
                  <c:v>15554</c:v>
                </c:pt>
                <c:pt idx="7">
                  <c:v>15585</c:v>
                </c:pt>
                <c:pt idx="8">
                  <c:v>15615</c:v>
                </c:pt>
                <c:pt idx="9">
                  <c:v>15646</c:v>
                </c:pt>
                <c:pt idx="10">
                  <c:v>15676</c:v>
                </c:pt>
                <c:pt idx="11">
                  <c:v>15707</c:v>
                </c:pt>
                <c:pt idx="12">
                  <c:v>15738</c:v>
                </c:pt>
                <c:pt idx="13">
                  <c:v>15766</c:v>
                </c:pt>
                <c:pt idx="14">
                  <c:v>15797</c:v>
                </c:pt>
                <c:pt idx="15">
                  <c:v>15827</c:v>
                </c:pt>
                <c:pt idx="16">
                  <c:v>15858</c:v>
                </c:pt>
                <c:pt idx="17">
                  <c:v>15888</c:v>
                </c:pt>
                <c:pt idx="18">
                  <c:v>15919</c:v>
                </c:pt>
                <c:pt idx="19">
                  <c:v>15950</c:v>
                </c:pt>
                <c:pt idx="20">
                  <c:v>15980</c:v>
                </c:pt>
                <c:pt idx="21">
                  <c:v>16011</c:v>
                </c:pt>
                <c:pt idx="22">
                  <c:v>16041</c:v>
                </c:pt>
                <c:pt idx="23">
                  <c:v>16072</c:v>
                </c:pt>
                <c:pt idx="24">
                  <c:v>16103</c:v>
                </c:pt>
                <c:pt idx="25">
                  <c:v>16132</c:v>
                </c:pt>
                <c:pt idx="26">
                  <c:v>16163</c:v>
                </c:pt>
                <c:pt idx="27">
                  <c:v>16193</c:v>
                </c:pt>
                <c:pt idx="28">
                  <c:v>16224</c:v>
                </c:pt>
                <c:pt idx="29">
                  <c:v>16254</c:v>
                </c:pt>
                <c:pt idx="30">
                  <c:v>16285</c:v>
                </c:pt>
                <c:pt idx="31">
                  <c:v>16316</c:v>
                </c:pt>
                <c:pt idx="32">
                  <c:v>16346</c:v>
                </c:pt>
                <c:pt idx="33">
                  <c:v>16377</c:v>
                </c:pt>
                <c:pt idx="34">
                  <c:v>16407</c:v>
                </c:pt>
                <c:pt idx="35">
                  <c:v>16438</c:v>
                </c:pt>
                <c:pt idx="36">
                  <c:v>16469</c:v>
                </c:pt>
                <c:pt idx="37">
                  <c:v>16497</c:v>
                </c:pt>
                <c:pt idx="38">
                  <c:v>16528</c:v>
                </c:pt>
                <c:pt idx="39">
                  <c:v>16558</c:v>
                </c:pt>
                <c:pt idx="40">
                  <c:v>16589</c:v>
                </c:pt>
                <c:pt idx="41">
                  <c:v>16619</c:v>
                </c:pt>
                <c:pt idx="42">
                  <c:v>16650</c:v>
                </c:pt>
              </c:numCache>
            </c:numRef>
          </c:cat>
          <c:val>
            <c:numRef>
              <c:f>PivotTable!$C$11:$C$53</c:f>
              <c:numCache>
                <c:formatCode>General</c:formatCode>
                <c:ptCount val="43"/>
                <c:pt idx="1">
                  <c:v>253</c:v>
                </c:pt>
                <c:pt idx="2">
                  <c:v>153</c:v>
                </c:pt>
                <c:pt idx="3">
                  <c:v>8</c:v>
                </c:pt>
                <c:pt idx="4">
                  <c:v>340</c:v>
                </c:pt>
                <c:pt idx="5">
                  <c:v>171</c:v>
                </c:pt>
                <c:pt idx="6">
                  <c:v>693</c:v>
                </c:pt>
                <c:pt idx="8">
                  <c:v>295</c:v>
                </c:pt>
                <c:pt idx="9">
                  <c:v>623</c:v>
                </c:pt>
                <c:pt idx="11">
                  <c:v>83</c:v>
                </c:pt>
                <c:pt idx="12">
                  <c:v>21</c:v>
                </c:pt>
                <c:pt idx="15">
                  <c:v>88</c:v>
                </c:pt>
                <c:pt idx="17">
                  <c:v>8</c:v>
                </c:pt>
                <c:pt idx="18">
                  <c:v>298</c:v>
                </c:pt>
                <c:pt idx="19">
                  <c:v>203</c:v>
                </c:pt>
                <c:pt idx="20">
                  <c:v>951</c:v>
                </c:pt>
                <c:pt idx="21">
                  <c:v>3023</c:v>
                </c:pt>
                <c:pt idx="22">
                  <c:v>552</c:v>
                </c:pt>
                <c:pt idx="23">
                  <c:v>2834</c:v>
                </c:pt>
                <c:pt idx="24">
                  <c:v>4821</c:v>
                </c:pt>
                <c:pt idx="25">
                  <c:v>1818</c:v>
                </c:pt>
                <c:pt idx="26">
                  <c:v>5319</c:v>
                </c:pt>
                <c:pt idx="27">
                  <c:v>920</c:v>
                </c:pt>
                <c:pt idx="28">
                  <c:v>8826</c:v>
                </c:pt>
                <c:pt idx="29">
                  <c:v>12615</c:v>
                </c:pt>
                <c:pt idx="30">
                  <c:v>1745</c:v>
                </c:pt>
                <c:pt idx="31">
                  <c:v>13238</c:v>
                </c:pt>
                <c:pt idx="32">
                  <c:v>11027</c:v>
                </c:pt>
                <c:pt idx="33">
                  <c:v>4442</c:v>
                </c:pt>
                <c:pt idx="34">
                  <c:v>2107</c:v>
                </c:pt>
                <c:pt idx="35">
                  <c:v>8706</c:v>
                </c:pt>
                <c:pt idx="36">
                  <c:v>6033</c:v>
                </c:pt>
                <c:pt idx="37">
                  <c:v>12234</c:v>
                </c:pt>
                <c:pt idx="38">
                  <c:v>16144</c:v>
                </c:pt>
                <c:pt idx="39">
                  <c:v>9142</c:v>
                </c:pt>
                <c:pt idx="40">
                  <c:v>5709</c:v>
                </c:pt>
                <c:pt idx="41">
                  <c:v>8526</c:v>
                </c:pt>
                <c:pt idx="42">
                  <c:v>4293</c:v>
                </c:pt>
              </c:numCache>
            </c:numRef>
          </c:val>
          <c:extLst>
            <c:ext xmlns:c16="http://schemas.microsoft.com/office/drawing/2014/chart" uri="{C3380CC4-5D6E-409C-BE32-E72D297353CC}">
              <c16:uniqueId val="{00000002-4DEA-45E2-8F4B-E7BE235219AD}"/>
            </c:ext>
          </c:extLst>
        </c:ser>
        <c:ser>
          <c:idx val="2"/>
          <c:order val="1"/>
          <c:tx>
            <c:v>Land</c:v>
          </c:tx>
          <c:spPr>
            <a:solidFill>
              <a:srgbClr val="92D050">
                <a:alpha val="50000"/>
              </a:srgbClr>
            </a:solidFill>
            <a:ln w="38100">
              <a:noFill/>
            </a:ln>
          </c:spPr>
          <c:invertIfNegative val="0"/>
          <c:cat>
            <c:numRef>
              <c:f>PivotTable!$B$11:$B$53</c:f>
              <c:numCache>
                <c:formatCode>m/d/yyyy</c:formatCode>
                <c:ptCount val="43"/>
                <c:pt idx="0">
                  <c:v>15311</c:v>
                </c:pt>
                <c:pt idx="1">
                  <c:v>15373</c:v>
                </c:pt>
                <c:pt idx="2">
                  <c:v>15401</c:v>
                </c:pt>
                <c:pt idx="3">
                  <c:v>15432</c:v>
                </c:pt>
                <c:pt idx="4">
                  <c:v>15462</c:v>
                </c:pt>
                <c:pt idx="5">
                  <c:v>15493</c:v>
                </c:pt>
                <c:pt idx="6">
                  <c:v>15554</c:v>
                </c:pt>
                <c:pt idx="7">
                  <c:v>15585</c:v>
                </c:pt>
                <c:pt idx="8">
                  <c:v>15615</c:v>
                </c:pt>
                <c:pt idx="9">
                  <c:v>15646</c:v>
                </c:pt>
                <c:pt idx="10">
                  <c:v>15676</c:v>
                </c:pt>
                <c:pt idx="11">
                  <c:v>15707</c:v>
                </c:pt>
                <c:pt idx="12">
                  <c:v>15738</c:v>
                </c:pt>
                <c:pt idx="13">
                  <c:v>15766</c:v>
                </c:pt>
                <c:pt idx="14">
                  <c:v>15797</c:v>
                </c:pt>
                <c:pt idx="15">
                  <c:v>15827</c:v>
                </c:pt>
                <c:pt idx="16">
                  <c:v>15858</c:v>
                </c:pt>
                <c:pt idx="17">
                  <c:v>15888</c:v>
                </c:pt>
                <c:pt idx="18">
                  <c:v>15919</c:v>
                </c:pt>
                <c:pt idx="19">
                  <c:v>15950</c:v>
                </c:pt>
                <c:pt idx="20">
                  <c:v>15980</c:v>
                </c:pt>
                <c:pt idx="21">
                  <c:v>16011</c:v>
                </c:pt>
                <c:pt idx="22">
                  <c:v>16041</c:v>
                </c:pt>
                <c:pt idx="23">
                  <c:v>16072</c:v>
                </c:pt>
                <c:pt idx="24">
                  <c:v>16103</c:v>
                </c:pt>
                <c:pt idx="25">
                  <c:v>16132</c:v>
                </c:pt>
                <c:pt idx="26">
                  <c:v>16163</c:v>
                </c:pt>
                <c:pt idx="27">
                  <c:v>16193</c:v>
                </c:pt>
                <c:pt idx="28">
                  <c:v>16224</c:v>
                </c:pt>
                <c:pt idx="29">
                  <c:v>16254</c:v>
                </c:pt>
                <c:pt idx="30">
                  <c:v>16285</c:v>
                </c:pt>
                <c:pt idx="31">
                  <c:v>16316</c:v>
                </c:pt>
                <c:pt idx="32">
                  <c:v>16346</c:v>
                </c:pt>
                <c:pt idx="33">
                  <c:v>16377</c:v>
                </c:pt>
                <c:pt idx="34">
                  <c:v>16407</c:v>
                </c:pt>
                <c:pt idx="35">
                  <c:v>16438</c:v>
                </c:pt>
                <c:pt idx="36">
                  <c:v>16469</c:v>
                </c:pt>
                <c:pt idx="37">
                  <c:v>16497</c:v>
                </c:pt>
                <c:pt idx="38">
                  <c:v>16528</c:v>
                </c:pt>
                <c:pt idx="39">
                  <c:v>16558</c:v>
                </c:pt>
                <c:pt idx="40">
                  <c:v>16589</c:v>
                </c:pt>
                <c:pt idx="41">
                  <c:v>16619</c:v>
                </c:pt>
                <c:pt idx="42">
                  <c:v>16650</c:v>
                </c:pt>
              </c:numCache>
            </c:numRef>
          </c:cat>
          <c:val>
            <c:numRef>
              <c:f>PivotTable!$D$11:$D$53</c:f>
              <c:numCache>
                <c:formatCode>General</c:formatCode>
                <c:ptCount val="43"/>
                <c:pt idx="0">
                  <c:v>50</c:v>
                </c:pt>
                <c:pt idx="5">
                  <c:v>30</c:v>
                </c:pt>
                <c:pt idx="6">
                  <c:v>92</c:v>
                </c:pt>
                <c:pt idx="7">
                  <c:v>493</c:v>
                </c:pt>
                <c:pt idx="8">
                  <c:v>801</c:v>
                </c:pt>
                <c:pt idx="9">
                  <c:v>547</c:v>
                </c:pt>
                <c:pt idx="10">
                  <c:v>331</c:v>
                </c:pt>
                <c:pt idx="11">
                  <c:v>373</c:v>
                </c:pt>
                <c:pt idx="12">
                  <c:v>375</c:v>
                </c:pt>
                <c:pt idx="13">
                  <c:v>171</c:v>
                </c:pt>
                <c:pt idx="14">
                  <c:v>213</c:v>
                </c:pt>
                <c:pt idx="15">
                  <c:v>251</c:v>
                </c:pt>
                <c:pt idx="16">
                  <c:v>521</c:v>
                </c:pt>
                <c:pt idx="17">
                  <c:v>1973</c:v>
                </c:pt>
                <c:pt idx="18">
                  <c:v>798</c:v>
                </c:pt>
                <c:pt idx="19">
                  <c:v>1174</c:v>
                </c:pt>
                <c:pt idx="20">
                  <c:v>1120</c:v>
                </c:pt>
                <c:pt idx="21">
                  <c:v>2020</c:v>
                </c:pt>
                <c:pt idx="22">
                  <c:v>1979</c:v>
                </c:pt>
                <c:pt idx="23">
                  <c:v>2339</c:v>
                </c:pt>
                <c:pt idx="24">
                  <c:v>3238</c:v>
                </c:pt>
                <c:pt idx="25">
                  <c:v>4585</c:v>
                </c:pt>
                <c:pt idx="26">
                  <c:v>4108</c:v>
                </c:pt>
                <c:pt idx="27">
                  <c:v>4396</c:v>
                </c:pt>
                <c:pt idx="28">
                  <c:v>3113</c:v>
                </c:pt>
                <c:pt idx="29">
                  <c:v>5059</c:v>
                </c:pt>
                <c:pt idx="30">
                  <c:v>6686</c:v>
                </c:pt>
                <c:pt idx="31">
                  <c:v>5637</c:v>
                </c:pt>
                <c:pt idx="32">
                  <c:v>6702</c:v>
                </c:pt>
                <c:pt idx="33">
                  <c:v>6048</c:v>
                </c:pt>
                <c:pt idx="34">
                  <c:v>3364</c:v>
                </c:pt>
                <c:pt idx="35">
                  <c:v>2845</c:v>
                </c:pt>
                <c:pt idx="36">
                  <c:v>7350</c:v>
                </c:pt>
                <c:pt idx="37">
                  <c:v>7451</c:v>
                </c:pt>
                <c:pt idx="38">
                  <c:v>6960</c:v>
                </c:pt>
                <c:pt idx="39">
                  <c:v>5994</c:v>
                </c:pt>
                <c:pt idx="40">
                  <c:v>5584</c:v>
                </c:pt>
                <c:pt idx="41">
                  <c:v>4144</c:v>
                </c:pt>
                <c:pt idx="42">
                  <c:v>921</c:v>
                </c:pt>
              </c:numCache>
            </c:numRef>
          </c:val>
          <c:extLst>
            <c:ext xmlns:c16="http://schemas.microsoft.com/office/drawing/2014/chart" uri="{C3380CC4-5D6E-409C-BE32-E72D297353CC}">
              <c16:uniqueId val="{00000002-5469-4516-8537-51204495AD28}"/>
            </c:ext>
          </c:extLst>
        </c:ser>
        <c:dLbls>
          <c:showLegendKey val="0"/>
          <c:showVal val="0"/>
          <c:showCatName val="0"/>
          <c:showSerName val="0"/>
          <c:showPercent val="0"/>
          <c:showBubbleSize val="0"/>
        </c:dLbls>
        <c:gapWidth val="0"/>
        <c:overlap val="100"/>
        <c:axId val="1871181647"/>
        <c:axId val="1030404591"/>
      </c:barChart>
      <c:scatterChart>
        <c:scatterStyle val="lineMarker"/>
        <c:varyColors val="0"/>
        <c:ser>
          <c:idx val="1"/>
          <c:order val="2"/>
          <c:tx>
            <c:v>Ref</c:v>
          </c:tx>
          <c:spPr>
            <a:ln w="38100">
              <a:noFill/>
            </a:ln>
          </c:spPr>
          <c:marker>
            <c:symbol val="triangle"/>
            <c:size val="9"/>
          </c:marker>
          <c:dLbls>
            <c:dLbl>
              <c:idx val="0"/>
              <c:tx>
                <c:rich>
                  <a:bodyPr/>
                  <a:lstStyle/>
                  <a:p>
                    <a:fld id="{EB346B6D-3C3F-4A47-BA94-5942D9D68B1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DEA-45E2-8F4B-E7BE235219AD}"/>
                </c:ext>
              </c:extLst>
            </c:dLbl>
            <c:dLbl>
              <c:idx val="1"/>
              <c:tx>
                <c:rich>
                  <a:bodyPr/>
                  <a:lstStyle/>
                  <a:p>
                    <a:fld id="{16309F86-C693-4A77-878C-89692E7C4A9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DEA-45E2-8F4B-E7BE235219AD}"/>
                </c:ext>
              </c:extLst>
            </c:dLbl>
            <c:dLbl>
              <c:idx val="2"/>
              <c:tx>
                <c:rich>
                  <a:bodyPr/>
                  <a:lstStyle/>
                  <a:p>
                    <a:fld id="{12B09902-854A-4534-9444-83FEF6AB58A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DEA-45E2-8F4B-E7BE235219AD}"/>
                </c:ext>
              </c:extLst>
            </c:dLbl>
            <c:dLbl>
              <c:idx val="3"/>
              <c:tx>
                <c:rich>
                  <a:bodyPr/>
                  <a:lstStyle/>
                  <a:p>
                    <a:fld id="{304E5153-5D7D-4BBA-BA6C-02850CEA905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DEA-45E2-8F4B-E7BE235219AD}"/>
                </c:ext>
              </c:extLst>
            </c:dLbl>
            <c:dLbl>
              <c:idx val="4"/>
              <c:tx>
                <c:rich>
                  <a:bodyPr/>
                  <a:lstStyle/>
                  <a:p>
                    <a:fld id="{E4ECC1C7-38AD-4EB5-9AFF-C82B063D25A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DEA-45E2-8F4B-E7BE235219AD}"/>
                </c:ext>
              </c:extLst>
            </c:dLbl>
            <c:dLbl>
              <c:idx val="5"/>
              <c:tx>
                <c:rich>
                  <a:bodyPr/>
                  <a:lstStyle/>
                  <a:p>
                    <a:fld id="{1F739032-DAED-499D-AD0E-B331A5005A36}"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DEA-45E2-8F4B-E7BE235219AD}"/>
                </c:ext>
              </c:extLst>
            </c:dLbl>
            <c:dLbl>
              <c:idx val="6"/>
              <c:tx>
                <c:rich>
                  <a:bodyPr/>
                  <a:lstStyle/>
                  <a:p>
                    <a:fld id="{E506363A-7E62-4DAA-A974-1A4CA105B681}"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4DEA-45E2-8F4B-E7BE235219AD}"/>
                </c:ext>
              </c:extLst>
            </c:dLbl>
            <c:dLbl>
              <c:idx val="7"/>
              <c:tx>
                <c:rich>
                  <a:bodyPr/>
                  <a:lstStyle/>
                  <a:p>
                    <a:fld id="{DCB9D666-BE02-4AD0-A601-7E914BF0AB03}"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DEA-45E2-8F4B-E7BE235219AD}"/>
                </c:ext>
              </c:extLst>
            </c:dLbl>
            <c:dLbl>
              <c:idx val="8"/>
              <c:tx>
                <c:rich>
                  <a:bodyPr/>
                  <a:lstStyle/>
                  <a:p>
                    <a:fld id="{B20FEA75-6278-463F-A119-EF1FD575CE4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4DEA-45E2-8F4B-E7BE235219AD}"/>
                </c:ext>
              </c:extLst>
            </c:dLbl>
            <c:dLbl>
              <c:idx val="9"/>
              <c:tx>
                <c:rich>
                  <a:bodyPr/>
                  <a:lstStyle/>
                  <a:p>
                    <a:fld id="{A3629053-7740-4410-B5C8-4653408FBF7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4DEA-45E2-8F4B-E7BE235219AD}"/>
                </c:ext>
              </c:extLst>
            </c:dLbl>
            <c:dLbl>
              <c:idx val="10"/>
              <c:tx>
                <c:rich>
                  <a:bodyPr/>
                  <a:lstStyle/>
                  <a:p>
                    <a:fld id="{752EE5BE-14F0-4853-B9AA-60D6E0BB5ACC}"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4DEA-45E2-8F4B-E7BE235219AD}"/>
                </c:ext>
              </c:extLst>
            </c:dLbl>
            <c:dLbl>
              <c:idx val="11"/>
              <c:tx>
                <c:rich>
                  <a:bodyPr/>
                  <a:lstStyle/>
                  <a:p>
                    <a:fld id="{20DADFAE-59EB-4098-A30B-E190CD2F8F3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4DEA-45E2-8F4B-E7BE235219AD}"/>
                </c:ext>
              </c:extLst>
            </c:dLbl>
            <c:dLbl>
              <c:idx val="12"/>
              <c:tx>
                <c:rich>
                  <a:bodyPr/>
                  <a:lstStyle/>
                  <a:p>
                    <a:fld id="{2DB038FC-3073-44FB-987C-57C0B0CE97A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469-4516-8537-51204495AD28}"/>
                </c:ext>
              </c:extLst>
            </c:dLbl>
            <c:spPr>
              <a:solidFill>
                <a:schemeClr val="bg1"/>
              </a:solidFill>
              <a:ln>
                <a:noFill/>
              </a:ln>
              <a:effectLst/>
            </c:spPr>
            <c:txPr>
              <a:bodyPr/>
              <a:lstStyle/>
              <a:p>
                <a:pPr>
                  <a:defRPr b="1"/>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plus"/>
            <c:errValType val="cust"/>
            <c:noEndCap val="1"/>
            <c:plus>
              <c:numRef>
                <c:f>Graphic!$M$6:$M$18</c:f>
                <c:numCache>
                  <c:formatCode>General</c:formatCode>
                  <c:ptCount val="13"/>
                  <c:pt idx="0">
                    <c:v>9</c:v>
                  </c:pt>
                  <c:pt idx="1">
                    <c:v>12</c:v>
                  </c:pt>
                  <c:pt idx="2">
                    <c:v>15</c:v>
                  </c:pt>
                  <c:pt idx="3">
                    <c:v>9</c:v>
                  </c:pt>
                  <c:pt idx="4">
                    <c:v>16</c:v>
                  </c:pt>
                  <c:pt idx="5">
                    <c:v>12</c:v>
                  </c:pt>
                  <c:pt idx="6">
                    <c:v>20</c:v>
                  </c:pt>
                  <c:pt idx="7">
                    <c:v>17</c:v>
                  </c:pt>
                  <c:pt idx="8">
                    <c:v>11</c:v>
                  </c:pt>
                  <c:pt idx="9">
                    <c:v>14</c:v>
                  </c:pt>
                  <c:pt idx="10">
                    <c:v>17</c:v>
                  </c:pt>
                  <c:pt idx="11">
                    <c:v>8</c:v>
                  </c:pt>
                  <c:pt idx="12">
                    <c:v>20</c:v>
                  </c:pt>
                </c:numCache>
              </c:numRef>
            </c:plus>
            <c:minus>
              <c:numLit>
                <c:formatCode>General</c:formatCode>
                <c:ptCount val="1"/>
                <c:pt idx="0">
                  <c:v>0</c:v>
                </c:pt>
              </c:numLit>
            </c:minus>
            <c:spPr>
              <a:ln w="12700">
                <a:solidFill>
                  <a:schemeClr val="bg1">
                    <a:lumMod val="75000"/>
                  </a:schemeClr>
                </a:solidFill>
              </a:ln>
            </c:spPr>
          </c:errBars>
          <c:errBars>
            <c:errDir val="x"/>
            <c:errBarType val="plus"/>
            <c:errValType val="cust"/>
            <c:noEndCap val="1"/>
            <c:plus>
              <c:numRef>
                <c:f>Graphic!$J$6:$J$18</c:f>
                <c:numCache>
                  <c:formatCode>General</c:formatCode>
                  <c:ptCount val="13"/>
                  <c:pt idx="0">
                    <c:v>4</c:v>
                  </c:pt>
                  <c:pt idx="1">
                    <c:v>3</c:v>
                  </c:pt>
                  <c:pt idx="2">
                    <c:v>186</c:v>
                  </c:pt>
                  <c:pt idx="3">
                    <c:v>109</c:v>
                  </c:pt>
                  <c:pt idx="4">
                    <c:v>3</c:v>
                  </c:pt>
                  <c:pt idx="5">
                    <c:v>1</c:v>
                  </c:pt>
                  <c:pt idx="6">
                    <c:v>78</c:v>
                  </c:pt>
                  <c:pt idx="7">
                    <c:v>70</c:v>
                  </c:pt>
                  <c:pt idx="8">
                    <c:v>35</c:v>
                  </c:pt>
                  <c:pt idx="9">
                    <c:v>75</c:v>
                  </c:pt>
                  <c:pt idx="10">
                    <c:v>3</c:v>
                  </c:pt>
                  <c:pt idx="11">
                    <c:v>27</c:v>
                  </c:pt>
                  <c:pt idx="12">
                    <c:v>0</c:v>
                  </c:pt>
                </c:numCache>
              </c:numRef>
            </c:plus>
            <c:minus>
              <c:numLit>
                <c:formatCode>General</c:formatCode>
                <c:ptCount val="1"/>
                <c:pt idx="0">
                  <c:v>1</c:v>
                </c:pt>
              </c:numLit>
            </c:minus>
            <c:spPr>
              <a:ln w="98425">
                <a:solidFill>
                  <a:schemeClr val="accent3">
                    <a:lumMod val="75000"/>
                    <a:alpha val="42000"/>
                  </a:schemeClr>
                </a:solidFill>
              </a:ln>
            </c:spPr>
          </c:errBars>
          <c:xVal>
            <c:numRef>
              <c:f>Graphic!$H$6:$H$18</c:f>
              <c:numCache>
                <c:formatCode>m/d/yyyy</c:formatCode>
                <c:ptCount val="13"/>
                <c:pt idx="0">
                  <c:v>15465</c:v>
                </c:pt>
                <c:pt idx="1">
                  <c:v>15496</c:v>
                </c:pt>
                <c:pt idx="2">
                  <c:v>15560</c:v>
                </c:pt>
                <c:pt idx="3">
                  <c:v>15877</c:v>
                </c:pt>
                <c:pt idx="4">
                  <c:v>16030</c:v>
                </c:pt>
                <c:pt idx="5">
                  <c:v>16242</c:v>
                </c:pt>
                <c:pt idx="6">
                  <c:v>16359</c:v>
                </c:pt>
                <c:pt idx="7">
                  <c:v>16330</c:v>
                </c:pt>
                <c:pt idx="8">
                  <c:v>16487</c:v>
                </c:pt>
                <c:pt idx="9">
                  <c:v>16528</c:v>
                </c:pt>
                <c:pt idx="10">
                  <c:v>16655</c:v>
                </c:pt>
                <c:pt idx="11" formatCode="d\-mmm\-yy">
                  <c:v>16472</c:v>
                </c:pt>
                <c:pt idx="12" formatCode="d\-mmm\-yy">
                  <c:v>16682</c:v>
                </c:pt>
              </c:numCache>
            </c:numRef>
          </c:xVal>
          <c:yVal>
            <c:numRef>
              <c:f>Graphic!$L$6:$L$18</c:f>
              <c:numCache>
                <c:formatCode>General</c:formatCode>
                <c:ptCount val="13"/>
                <c:pt idx="0">
                  <c:v>-9</c:v>
                </c:pt>
                <c:pt idx="1">
                  <c:v>-12</c:v>
                </c:pt>
                <c:pt idx="2">
                  <c:v>-15</c:v>
                </c:pt>
                <c:pt idx="3">
                  <c:v>-9</c:v>
                </c:pt>
                <c:pt idx="4">
                  <c:v>-16</c:v>
                </c:pt>
                <c:pt idx="5">
                  <c:v>-12</c:v>
                </c:pt>
                <c:pt idx="6">
                  <c:v>-20</c:v>
                </c:pt>
                <c:pt idx="7">
                  <c:v>-17</c:v>
                </c:pt>
                <c:pt idx="8">
                  <c:v>-11</c:v>
                </c:pt>
                <c:pt idx="9">
                  <c:v>-14</c:v>
                </c:pt>
                <c:pt idx="10">
                  <c:v>-17</c:v>
                </c:pt>
                <c:pt idx="11">
                  <c:v>-8</c:v>
                </c:pt>
                <c:pt idx="12">
                  <c:v>-20</c:v>
                </c:pt>
              </c:numCache>
            </c:numRef>
          </c:yVal>
          <c:smooth val="0"/>
          <c:extLst>
            <c:ext xmlns:c15="http://schemas.microsoft.com/office/drawing/2012/chart" uri="{02D57815-91ED-43cb-92C2-25804820EDAC}">
              <c15:datalabelsRange>
                <c15:f>Graphic!$K$6:$K$18</c15:f>
                <c15:dlblRangeCache>
                  <c:ptCount val="13"/>
                  <c:pt idx="0">
                    <c:v>Coral Sea</c:v>
                  </c:pt>
                  <c:pt idx="1">
                    <c:v>Midway</c:v>
                  </c:pt>
                  <c:pt idx="2">
                    <c:v>Guadalcanal</c:v>
                  </c:pt>
                  <c:pt idx="3">
                    <c:v>New Georgia</c:v>
                  </c:pt>
                  <c:pt idx="4">
                    <c:v>Tarawa</c:v>
                  </c:pt>
                  <c:pt idx="5">
                    <c:v>Philippine Sea</c:v>
                  </c:pt>
                  <c:pt idx="6">
                    <c:v>Leyte Invasion</c:v>
                  </c:pt>
                  <c:pt idx="7">
                    <c:v>Peleliu</c:v>
                  </c:pt>
                  <c:pt idx="8">
                    <c:v>Iwo Jima </c:v>
                  </c:pt>
                  <c:pt idx="9">
                    <c:v>Okinawa</c:v>
                  </c:pt>
                  <c:pt idx="10">
                    <c:v>Atomic Bombings</c:v>
                  </c:pt>
                  <c:pt idx="11">
                    <c:v>Manila</c:v>
                  </c:pt>
                  <c:pt idx="12">
                    <c:v>VJ Day</c:v>
                  </c:pt>
                </c15:dlblRangeCache>
              </c15:datalabelsRange>
            </c:ext>
            <c:ext xmlns:c16="http://schemas.microsoft.com/office/drawing/2014/chart" uri="{C3380CC4-5D6E-409C-BE32-E72D297353CC}">
              <c16:uniqueId val="{0000000D-4DEA-45E2-8F4B-E7BE235219AD}"/>
            </c:ext>
          </c:extLst>
        </c:ser>
        <c:dLbls>
          <c:showLegendKey val="0"/>
          <c:showVal val="0"/>
          <c:showCatName val="0"/>
          <c:showSerName val="0"/>
          <c:showPercent val="0"/>
          <c:showBubbleSize val="0"/>
        </c:dLbls>
        <c:axId val="2122965967"/>
        <c:axId val="2130965727"/>
      </c:scatterChart>
      <c:dateAx>
        <c:axId val="1871181647"/>
        <c:scaling>
          <c:orientation val="minMax"/>
          <c:max val="16711"/>
          <c:min val="15342"/>
        </c:scaling>
        <c:delete val="0"/>
        <c:axPos val="b"/>
        <c:numFmt formatCode="mmm\-yy" sourceLinked="0"/>
        <c:majorTickMark val="cross"/>
        <c:minorTickMark val="out"/>
        <c:tickLblPos val="nextTo"/>
        <c:spPr>
          <a:solidFill>
            <a:schemeClr val="bg1"/>
          </a:solidFill>
          <a:ln w="9525" cap="flat" cmpd="sng" algn="ctr">
            <a:solidFill>
              <a:schemeClr val="tx1">
                <a:alpha val="94000"/>
              </a:schemeClr>
            </a:solidFill>
            <a:round/>
          </a:ln>
          <a:effectLst/>
        </c:spPr>
        <c:txPr>
          <a:bodyPr rot="0" vert="horz"/>
          <a:lstStyle/>
          <a:p>
            <a:pPr>
              <a:defRPr b="1"/>
            </a:pPr>
            <a:endParaRPr lang="en-US"/>
          </a:p>
        </c:txPr>
        <c:crossAx val="1030404591"/>
        <c:crosses val="autoZero"/>
        <c:auto val="0"/>
        <c:lblOffset val="100"/>
        <c:baseTimeUnit val="months"/>
        <c:majorUnit val="3"/>
        <c:majorTimeUnit val="months"/>
      </c:dateAx>
      <c:valAx>
        <c:axId val="1030404591"/>
        <c:scaling>
          <c:orientation val="minMax"/>
          <c:max val="17000"/>
          <c:min val="-17000"/>
        </c:scaling>
        <c:delete val="0"/>
        <c:axPos val="l"/>
        <c:numFmt formatCode="0" sourceLinked="0"/>
        <c:majorTickMark val="out"/>
        <c:minorTickMark val="none"/>
        <c:tickLblPos val="nextTo"/>
        <c:spPr>
          <a:noFill/>
          <a:ln>
            <a:noFill/>
          </a:ln>
          <a:effectLst/>
        </c:spPr>
        <c:txPr>
          <a:bodyPr rot="-60000000" vert="horz"/>
          <a:lstStyle/>
          <a:p>
            <a:pPr>
              <a:defRPr>
                <a:solidFill>
                  <a:schemeClr val="bg1"/>
                </a:solidFill>
              </a:defRPr>
            </a:pPr>
            <a:endParaRPr lang="en-US"/>
          </a:p>
        </c:txPr>
        <c:crossAx val="1871181647"/>
        <c:crosses val="autoZero"/>
        <c:crossBetween val="between"/>
      </c:valAx>
      <c:valAx>
        <c:axId val="2130965727"/>
        <c:scaling>
          <c:orientation val="minMax"/>
          <c:max val="26"/>
          <c:min val="-26"/>
        </c:scaling>
        <c:delete val="0"/>
        <c:axPos val="r"/>
        <c:numFmt formatCode="General" sourceLinked="1"/>
        <c:majorTickMark val="none"/>
        <c:minorTickMark val="none"/>
        <c:tickLblPos val="nextTo"/>
        <c:spPr>
          <a:solidFill>
            <a:schemeClr val="bg1"/>
          </a:solidFill>
          <a:ln>
            <a:noFill/>
          </a:ln>
        </c:spPr>
        <c:txPr>
          <a:bodyPr/>
          <a:lstStyle/>
          <a:p>
            <a:pPr>
              <a:defRPr>
                <a:solidFill>
                  <a:schemeClr val="bg1"/>
                </a:solidFill>
              </a:defRPr>
            </a:pPr>
            <a:endParaRPr lang="en-US"/>
          </a:p>
        </c:txPr>
        <c:crossAx val="2122965967"/>
        <c:crosses val="max"/>
        <c:crossBetween val="midCat"/>
      </c:valAx>
      <c:valAx>
        <c:axId val="2122965967"/>
        <c:scaling>
          <c:orientation val="minMax"/>
          <c:max val="16711"/>
          <c:min val="15342"/>
        </c:scaling>
        <c:delete val="0"/>
        <c:axPos val="t"/>
        <c:title>
          <c:overlay val="0"/>
          <c:txPr>
            <a:bodyPr/>
            <a:lstStyle/>
            <a:p>
              <a:pPr>
                <a:defRPr>
                  <a:solidFill>
                    <a:schemeClr val="bg1"/>
                  </a:solidFill>
                </a:defRPr>
              </a:pPr>
              <a:endParaRPr lang="en-US"/>
            </a:p>
          </c:txPr>
        </c:title>
        <c:numFmt formatCode="m/d/yyyy" sourceLinked="1"/>
        <c:majorTickMark val="out"/>
        <c:minorTickMark val="none"/>
        <c:tickLblPos val="nextTo"/>
        <c:spPr>
          <a:solidFill>
            <a:schemeClr val="bg1"/>
          </a:solidFill>
          <a:ln>
            <a:solidFill>
              <a:schemeClr val="bg1"/>
            </a:solidFill>
          </a:ln>
        </c:spPr>
        <c:txPr>
          <a:bodyPr/>
          <a:lstStyle/>
          <a:p>
            <a:pPr>
              <a:defRPr>
                <a:solidFill>
                  <a:schemeClr val="bg1"/>
                </a:solidFill>
              </a:defRPr>
            </a:pPr>
            <a:endParaRPr lang="en-US"/>
          </a:p>
        </c:txPr>
        <c:crossAx val="2130965727"/>
        <c:crosses val="max"/>
        <c:crossBetween val="midCat"/>
      </c:valAx>
    </c:plotArea>
    <c:legend>
      <c:legendPos val="r"/>
      <c:legendEntry>
        <c:idx val="2"/>
        <c:delete val="1"/>
      </c:legendEntry>
      <c:layout>
        <c:manualLayout>
          <c:xMode val="edge"/>
          <c:yMode val="edge"/>
          <c:x val="0.38222402041656101"/>
          <c:y val="0.3144186351706037"/>
          <c:w val="7.1082971202552886E-2"/>
          <c:h val="9.773797025371829E-2"/>
        </c:manualLayout>
      </c:layout>
      <c:overlay val="0"/>
    </c:legend>
    <c:plotVisOnly val="1"/>
    <c:dispBlanksAs val="gap"/>
    <c:showDLblsOverMax val="0"/>
    <c:extLst/>
  </c:chart>
  <c:spPr>
    <a:ln>
      <a:noFill/>
    </a:ln>
  </c:spPr>
  <c:txPr>
    <a:bodyPr/>
    <a:lstStyle/>
    <a:p>
      <a:pPr>
        <a:defRPr>
          <a:solidFill>
            <a:schemeClr val="tx1">
              <a:lumMod val="50000"/>
              <a:lumOff val="50000"/>
            </a:schemeClr>
          </a:solidFill>
        </a:defRPr>
      </a:pPr>
      <a:endParaRPr lang="en-US"/>
    </a:p>
  </c:txPr>
  <c:printSettings>
    <c:headerFooter/>
    <c:pageMargins b="0.75" l="0.7" r="0.7" t="0.75" header="0.3" footer="0.3"/>
    <c:pageSetup/>
  </c:printSettings>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19</xdr:col>
      <xdr:colOff>15240</xdr:colOff>
      <xdr:row>0</xdr:row>
      <xdr:rowOff>137160</xdr:rowOff>
    </xdr:from>
    <xdr:ext cx="8513445" cy="5118735"/>
    <xdr:pic>
      <xdr:nvPicPr>
        <xdr:cNvPr id="2" name="Picture 1" descr="https://projectserverpants.files.wordpress.com/2013/06/example21.jpg">
          <a:extLst>
            <a:ext uri="{FF2B5EF4-FFF2-40B4-BE49-F238E27FC236}">
              <a16:creationId xmlns:a16="http://schemas.microsoft.com/office/drawing/2014/main" id="{89D8B5E4-B83E-4C1B-8A73-21E6D16FE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7100" y="137160"/>
          <a:ext cx="8513445" cy="51187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19</xdr:row>
      <xdr:rowOff>0</xdr:rowOff>
    </xdr:from>
    <xdr:to>
      <xdr:col>17</xdr:col>
      <xdr:colOff>26894</xdr:colOff>
      <xdr:row>44</xdr:row>
      <xdr:rowOff>0</xdr:rowOff>
    </xdr:to>
    <xdr:graphicFrame macro="">
      <xdr:nvGraphicFramePr>
        <xdr:cNvPr id="16" name="Chart 15">
          <a:extLst>
            <a:ext uri="{FF2B5EF4-FFF2-40B4-BE49-F238E27FC236}">
              <a16:creationId xmlns:a16="http://schemas.microsoft.com/office/drawing/2014/main" id="{83E79279-3472-4E1D-898F-D99C2E9671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rk Biegert" refreshedDate="43897.553293287034" backgroundQuery="1" createdVersion="6" refreshedVersion="6" minRefreshableVersion="3" recordCount="0" supportSubquery="1" supportAdvancedDrill="1" xr:uid="{4A39E226-B9CB-402A-AE96-5A782BF47300}">
  <cacheSource type="external" connectionId="8"/>
  <cacheFields count="6">
    <cacheField name="[Combined].[Date (Quarter)].[Date (Quarter)]" caption="Date (Quarter)" numFmtId="0" hierarchy="15" level="1">
      <sharedItems count="4">
        <s v="Qtr1"/>
        <s v="Qtr2"/>
        <s v="Qtr3"/>
        <s v="Qtr4"/>
      </sharedItems>
    </cacheField>
    <cacheField name="[Combined].[Date (Year)].[Date (Year)]" caption="Date (Year)" numFmtId="0" hierarchy="14" level="1">
      <sharedItems count="4">
        <s v="1942"/>
        <s v="1943"/>
        <s v="1944"/>
        <s v="1945"/>
      </sharedItems>
    </cacheField>
    <cacheField name="[Combined].[Unit].[Unit]" caption="Unit" numFmtId="0" hierarchy="11" level="1">
      <sharedItems containsSemiMixedTypes="0" containsNonDate="0" containsString="0"/>
    </cacheField>
    <cacheField name="[Measures].[Sum of Value 2]" caption="Sum of Value 2" numFmtId="0" hierarchy="19" level="32767"/>
    <cacheField name="[Combined].[Basing].[Basing]" caption="Basing" numFmtId="0" hierarchy="7" level="1">
      <sharedItems containsSemiMixedTypes="0" containsNonDate="0" containsString="0"/>
    </cacheField>
    <cacheField name="[Combined].[Type].[Type]" caption="Type" numFmtId="0" hierarchy="9" level="1">
      <sharedItems count="3">
        <s v="Dive Bomber"/>
        <s v="Fighter"/>
        <s v="Torpedo Bomber"/>
      </sharedItems>
    </cacheField>
  </cacheFields>
  <cacheHierarchies count="20">
    <cacheHierarchy uniqueName="[_LB].[Basing]" caption="Basing" attribute="1" defaultMemberUniqueName="[_LB].[Basing].[All]" allUniqueName="[_LB].[Basing].[All]" dimensionUniqueName="[_LB]" displayFolder="" count="0" memberValueDatatype="130" unbalanced="0"/>
    <cacheHierarchy uniqueName="[_LB].[Common_Name]" caption="Common_Name" attribute="1" defaultMemberUniqueName="[_LB].[Common_Name].[All]" allUniqueName="[_LB].[Common_Name].[All]" dimensionUniqueName="[_LB]" displayFolder="" count="0" memberValueDatatype="130" unbalanced="0"/>
    <cacheHierarchy uniqueName="[_LB].[Type]" caption="Type" attribute="1" defaultMemberUniqueName="[_LB].[Type].[All]" allUniqueName="[_LB].[Type].[All]" dimensionUniqueName="[_LB]" displayFolder="" count="0" memberValueDatatype="130" unbalanced="0"/>
    <cacheHierarchy uniqueName="[_LB].[Designation]" caption="Designation" attribute="1" defaultMemberUniqueName="[_LB].[Designation].[All]" allUniqueName="[_LB].[Designation].[All]" dimensionUniqueName="[_LB]" displayFolder="" count="0" memberValueDatatype="130" unbalanced="0"/>
    <cacheHierarchy uniqueName="[_LB].[Unit]" caption="Unit" attribute="1" defaultMemberUniqueName="[_LB].[Unit].[All]" allUniqueName="[_LB].[Unit].[All]" dimensionUniqueName="[_LB]" displayFolder="" count="0" memberValueDatatype="130" unbalanced="0"/>
    <cacheHierarchy uniqueName="[_LB].[Date]" caption="Date" attribute="1" time="1" defaultMemberUniqueName="[_LB].[Date].[All]" allUniqueName="[_LB].[Date].[All]" dimensionUniqueName="[_LB]" displayFolder="" count="0" memberValueDatatype="7" unbalanced="0"/>
    <cacheHierarchy uniqueName="[_LB].[Value]" caption="Value" attribute="1" defaultMemberUniqueName="[_LB].[Value].[All]" allUniqueName="[_LB].[Value].[All]" dimensionUniqueName="[_LB]" displayFolder="" count="0" memberValueDatatype="20" unbalanced="0"/>
    <cacheHierarchy uniqueName="[Combined].[Basing]" caption="Basing" attribute="1" defaultMemberUniqueName="[Combined].[Basing].[All]" allUniqueName="[Combined].[Basing].[All]" dimensionUniqueName="[Combined]" displayFolder="" count="2" memberValueDatatype="130" unbalanced="0">
      <fieldsUsage count="2">
        <fieldUsage x="-1"/>
        <fieldUsage x="4"/>
      </fieldsUsage>
    </cacheHierarchy>
    <cacheHierarchy uniqueName="[Combined].[Common_Name]" caption="Common_Name" attribute="1" defaultMemberUniqueName="[Combined].[Common_Name].[All]" allUniqueName="[Combined].[Common_Name].[All]" dimensionUniqueName="[Combined]" displayFolder="" count="0" memberValueDatatype="130" unbalanced="0"/>
    <cacheHierarchy uniqueName="[Combined].[Type]" caption="Type" attribute="1" defaultMemberUniqueName="[Combined].[Type].[All]" allUniqueName="[Combined].[Type].[All]" dimensionUniqueName="[Combined]" displayFolder="" count="2" memberValueDatatype="130" unbalanced="0">
      <fieldsUsage count="2">
        <fieldUsage x="-1"/>
        <fieldUsage x="5"/>
      </fieldsUsage>
    </cacheHierarchy>
    <cacheHierarchy uniqueName="[Combined].[Designation]" caption="Designation" attribute="1" defaultMemberUniqueName="[Combined].[Designation].[All]" allUniqueName="[Combined].[Designation].[All]" dimensionUniqueName="[Combined]" displayFolder="" count="0" memberValueDatatype="130" unbalanced="0"/>
    <cacheHierarchy uniqueName="[Combined].[Unit]" caption="Unit" attribute="1" defaultMemberUniqueName="[Combined].[Unit].[All]" allUniqueName="[Combined].[Unit].[All]" dimensionUniqueName="[Combined]" displayFolder="" count="2" memberValueDatatype="130" unbalanced="0">
      <fieldsUsage count="2">
        <fieldUsage x="-1"/>
        <fieldUsage x="2"/>
      </fieldsUsage>
    </cacheHierarchy>
    <cacheHierarchy uniqueName="[Combined].[Date]" caption="Date" attribute="1" time="1" defaultMemberUniqueName="[Combined].[Date].[All]" allUniqueName="[Combined].[Date].[All]" dimensionUniqueName="[Combined]" displayFolder="" count="0" memberValueDatatype="7" unbalanced="0"/>
    <cacheHierarchy uniqueName="[Combined].[Value]" caption="Value" attribute="1" defaultMemberUniqueName="[Combined].[Value].[All]" allUniqueName="[Combined].[Value].[All]" dimensionUniqueName="[Combined]" displayFolder="" count="0" memberValueDatatype="20" unbalanced="0"/>
    <cacheHierarchy uniqueName="[Combined].[Date (Year)]" caption="Date (Year)" attribute="1" defaultMemberUniqueName="[Combined].[Date (Year)].[All]" allUniqueName="[Combined].[Date (Year)].[All]" dimensionUniqueName="[Combined]" displayFolder="" count="2" memberValueDatatype="130" unbalanced="0">
      <fieldsUsage count="2">
        <fieldUsage x="-1"/>
        <fieldUsage x="1"/>
      </fieldsUsage>
    </cacheHierarchy>
    <cacheHierarchy uniqueName="[Combined].[Date (Quarter)]" caption="Date (Quarter)" attribute="1" defaultMemberUniqueName="[Combined].[Date (Quarter)].[All]" allUniqueName="[Combined].[Date (Quarter)].[All]" dimensionUniqueName="[Combined]" displayFolder="" count="2" memberValueDatatype="130" unbalanced="0">
      <fieldsUsage count="2">
        <fieldUsage x="-1"/>
        <fieldUsage x="0"/>
      </fieldsUsage>
    </cacheHierarchy>
    <cacheHierarchy uniqueName="[Measures].[__XL_Count _LB]" caption="__XL_Count _LB" measure="1" displayFolder="" measureGroup="_LB" count="0" hidden="1"/>
    <cacheHierarchy uniqueName="[Measures].[__XL_Count Combined]" caption="__XL_Count Combined" measure="1" displayFolder="" measureGroup="Combined" count="0" hidden="1"/>
    <cacheHierarchy uniqueName="[Measures].[__No measures defined]" caption="__No measures defined" measure="1" displayFolder="" count="0" hidden="1"/>
    <cacheHierarchy uniqueName="[Measures].[Sum of Value 2]" caption="Sum of Value 2" measure="1" displayFolder="" measureGroup="Combined" count="0" oneField="1" hidden="1">
      <fieldsUsage count="1">
        <fieldUsage x="3"/>
      </fieldsUsage>
      <extLst>
        <ext xmlns:x15="http://schemas.microsoft.com/office/spreadsheetml/2010/11/main" uri="{B97F6D7D-B522-45F9-BDA1-12C45D357490}">
          <x15:cacheHierarchy aggregatedColumn="13"/>
        </ext>
      </extLst>
    </cacheHierarchy>
  </cacheHierarchies>
  <kpis count="0"/>
  <dimensions count="3">
    <dimension name="_LB" uniqueName="[_LB]" caption="_LB"/>
    <dimension name="Combined" uniqueName="[Combined]" caption="Combined"/>
    <dimension measure="1" name="Measures" uniqueName="[Measures]" caption="Measures"/>
  </dimensions>
  <measureGroups count="2">
    <measureGroup name="_LB" caption="_LB"/>
    <measureGroup name="Combined" caption="Combined"/>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rk Biegert" refreshedDate="43908.564622453705" backgroundQuery="1" createdVersion="6" refreshedVersion="6" minRefreshableVersion="3" recordCount="0" supportSubquery="1" supportAdvancedDrill="1" xr:uid="{6E5A1E20-63BD-4F2E-AC02-870E352F8745}">
  <cacheSource type="external" connectionId="8"/>
  <cacheFields count="6">
    <cacheField name="[Combined].[Common_Name].[Common_Name]" caption="Common_Name" numFmtId="0" hierarchy="8" level="1">
      <sharedItems count="6">
        <s v="Avenger"/>
        <s v="Corsair"/>
        <s v="Dauntless"/>
        <s v="Hellcat"/>
        <s v="Helldiver"/>
        <s v="Wildcat"/>
      </sharedItems>
    </cacheField>
    <cacheField name="[Combined].[Date (Quarter)].[Date (Quarter)]" caption="Date (Quarter)" numFmtId="0" hierarchy="15" level="1">
      <sharedItems count="4">
        <s v="Qtr1"/>
        <s v="Qtr2"/>
        <s v="Qtr3"/>
        <s v="Qtr4"/>
      </sharedItems>
    </cacheField>
    <cacheField name="[Combined].[Unit].[Unit]" caption="Unit" numFmtId="0" hierarchy="11" level="1">
      <sharedItems containsSemiMixedTypes="0" containsNonDate="0" containsString="0"/>
    </cacheField>
    <cacheField name="[Measures].[Sum of Value 2]" caption="Sum of Value 2" numFmtId="0" hierarchy="19" level="32767"/>
    <cacheField name="[Combined].[Basing].[Basing]" caption="Basing" numFmtId="0" hierarchy="7" level="1">
      <sharedItems count="2">
        <s v="Carrier"/>
        <s v="Land"/>
      </sharedItems>
    </cacheField>
    <cacheField name="[Combined].[Date].[Date]" caption="Date" numFmtId="0" hierarchy="12" level="1">
      <sharedItems containsSemiMixedTypes="0" containsNonDate="0" containsDate="1" containsString="0" minDate="1941-12-01T00:00:00" maxDate="1945-08-02T00:00:00" count="43">
        <d v="1941-12-01T00:00:00"/>
        <d v="1942-02-01T00:00:00"/>
        <d v="1942-03-01T00:00:00"/>
        <d v="1942-04-01T00:00:00"/>
        <d v="1942-05-01T00:00:00"/>
        <d v="1942-06-01T00:00:00"/>
        <d v="1942-08-01T00:00:00"/>
        <d v="1942-09-01T00:00:00"/>
        <d v="1942-10-01T00:00:00"/>
        <d v="1942-11-01T00:00:00"/>
        <d v="1942-12-01T00:00:00"/>
        <d v="1943-01-01T00:00:00"/>
        <d v="1943-02-01T00:00:00"/>
        <d v="1943-03-01T00:00:00"/>
        <d v="1943-04-01T00:00:00"/>
        <d v="1943-05-01T00:00:00"/>
        <d v="1943-06-01T00:00:00"/>
        <d v="1943-07-01T00:00:00"/>
        <d v="1943-08-01T00:00:00"/>
        <d v="1943-09-01T00:00:00"/>
        <d v="1943-10-01T00:00:00"/>
        <d v="1943-11-01T00:00:00"/>
        <d v="1943-12-01T00:00:00"/>
        <d v="1944-01-01T00:00:00"/>
        <d v="1944-02-01T00:00:00"/>
        <d v="1944-03-01T00:00:00"/>
        <d v="1944-04-01T00:00:00"/>
        <d v="1944-05-01T00:00:00"/>
        <d v="1944-06-01T00:00:00"/>
        <d v="1944-07-01T00:00:00"/>
        <d v="1944-08-01T00:00:00"/>
        <d v="1944-09-01T00:00:00"/>
        <d v="1944-10-01T00:00:00"/>
        <d v="1944-11-01T00:00:00"/>
        <d v="1944-12-01T00:00:00"/>
        <d v="1945-01-01T00:00:00"/>
        <d v="1945-02-01T00:00:00"/>
        <d v="1945-03-01T00:00:00"/>
        <d v="1945-04-01T00:00:00"/>
        <d v="1945-05-01T00:00:00"/>
        <d v="1945-06-01T00:00:00"/>
        <d v="1945-07-01T00:00:00"/>
        <d v="1945-08-01T00:00:00"/>
      </sharedItems>
    </cacheField>
  </cacheFields>
  <cacheHierarchies count="20">
    <cacheHierarchy uniqueName="[_LB].[Basing]" caption="Basing" attribute="1" defaultMemberUniqueName="[_LB].[Basing].[All]" allUniqueName="[_LB].[Basing].[All]" dimensionUniqueName="[_LB]" displayFolder="" count="0" memberValueDatatype="130" unbalanced="0"/>
    <cacheHierarchy uniqueName="[_LB].[Common_Name]" caption="Common_Name" attribute="1" defaultMemberUniqueName="[_LB].[Common_Name].[All]" allUniqueName="[_LB].[Common_Name].[All]" dimensionUniqueName="[_LB]" displayFolder="" count="0" memberValueDatatype="130" unbalanced="0"/>
    <cacheHierarchy uniqueName="[_LB].[Type]" caption="Type" attribute="1" defaultMemberUniqueName="[_LB].[Type].[All]" allUniqueName="[_LB].[Type].[All]" dimensionUniqueName="[_LB]" displayFolder="" count="0" memberValueDatatype="130" unbalanced="0"/>
    <cacheHierarchy uniqueName="[_LB].[Designation]" caption="Designation" attribute="1" defaultMemberUniqueName="[_LB].[Designation].[All]" allUniqueName="[_LB].[Designation].[All]" dimensionUniqueName="[_LB]" displayFolder="" count="0" memberValueDatatype="130" unbalanced="0"/>
    <cacheHierarchy uniqueName="[_LB].[Unit]" caption="Unit" attribute="1" defaultMemberUniqueName="[_LB].[Unit].[All]" allUniqueName="[_LB].[Unit].[All]" dimensionUniqueName="[_LB]" displayFolder="" count="0" memberValueDatatype="130" unbalanced="0"/>
    <cacheHierarchy uniqueName="[_LB].[Date]" caption="Date" attribute="1" time="1" defaultMemberUniqueName="[_LB].[Date].[All]" allUniqueName="[_LB].[Date].[All]" dimensionUniqueName="[_LB]" displayFolder="" count="0" memberValueDatatype="7" unbalanced="0"/>
    <cacheHierarchy uniqueName="[_LB].[Value]" caption="Value" attribute="1" defaultMemberUniqueName="[_LB].[Value].[All]" allUniqueName="[_LB].[Value].[All]" dimensionUniqueName="[_LB]" displayFolder="" count="0" memberValueDatatype="20" unbalanced="0"/>
    <cacheHierarchy uniqueName="[Combined].[Basing]" caption="Basing" attribute="1" defaultMemberUniqueName="[Combined].[Basing].[All]" allUniqueName="[Combined].[Basing].[All]" dimensionUniqueName="[Combined]" displayFolder="" count="2" memberValueDatatype="130" unbalanced="0">
      <fieldsUsage count="2">
        <fieldUsage x="-1"/>
        <fieldUsage x="4"/>
      </fieldsUsage>
    </cacheHierarchy>
    <cacheHierarchy uniqueName="[Combined].[Common_Name]" caption="Common_Name" attribute="1" defaultMemberUniqueName="[Combined].[Common_Name].[All]" allUniqueName="[Combined].[Common_Name].[All]" dimensionUniqueName="[Combined]" displayFolder="" count="2" memberValueDatatype="130" unbalanced="0">
      <fieldsUsage count="2">
        <fieldUsage x="-1"/>
        <fieldUsage x="0"/>
      </fieldsUsage>
    </cacheHierarchy>
    <cacheHierarchy uniqueName="[Combined].[Type]" caption="Type" attribute="1" defaultMemberUniqueName="[Combined].[Type].[All]" allUniqueName="[Combined].[Type].[All]" dimensionUniqueName="[Combined]" displayFolder="" count="0" memberValueDatatype="130" unbalanced="0"/>
    <cacheHierarchy uniqueName="[Combined].[Designation]" caption="Designation" attribute="1" defaultMemberUniqueName="[Combined].[Designation].[All]" allUniqueName="[Combined].[Designation].[All]" dimensionUniqueName="[Combined]" displayFolder="" count="0" memberValueDatatype="130" unbalanced="0"/>
    <cacheHierarchy uniqueName="[Combined].[Unit]" caption="Unit" attribute="1" defaultMemberUniqueName="[Combined].[Unit].[All]" allUniqueName="[Combined].[Unit].[All]" dimensionUniqueName="[Combined]" displayFolder="" count="2" memberValueDatatype="130" unbalanced="0">
      <fieldsUsage count="2">
        <fieldUsage x="-1"/>
        <fieldUsage x="2"/>
      </fieldsUsage>
    </cacheHierarchy>
    <cacheHierarchy uniqueName="[Combined].[Date]" caption="Date" attribute="1" time="1" defaultMemberUniqueName="[Combined].[Date].[All]" allUniqueName="[Combined].[Date].[All]" dimensionUniqueName="[Combined]" displayFolder="" count="2" memberValueDatatype="7" unbalanced="0">
      <fieldsUsage count="2">
        <fieldUsage x="-1"/>
        <fieldUsage x="5"/>
      </fieldsUsage>
    </cacheHierarchy>
    <cacheHierarchy uniqueName="[Combined].[Value]" caption="Value" attribute="1" defaultMemberUniqueName="[Combined].[Value].[All]" allUniqueName="[Combined].[Value].[All]" dimensionUniqueName="[Combined]" displayFolder="" count="0" memberValueDatatype="20" unbalanced="0"/>
    <cacheHierarchy uniqueName="[Combined].[Date (Year)]" caption="Date (Year)" attribute="1" defaultMemberUniqueName="[Combined].[Date (Year)].[All]" allUniqueName="[Combined].[Date (Year)].[All]" dimensionUniqueName="[Combined]" displayFolder="" count="2" memberValueDatatype="130" unbalanced="0"/>
    <cacheHierarchy uniqueName="[Combined].[Date (Quarter)]" caption="Date (Quarter)" attribute="1" defaultMemberUniqueName="[Combined].[Date (Quarter)].[All]" allUniqueName="[Combined].[Date (Quarter)].[All]" dimensionUniqueName="[Combined]" displayFolder="" count="2" memberValueDatatype="130" unbalanced="0">
      <fieldsUsage count="2">
        <fieldUsage x="-1"/>
        <fieldUsage x="1"/>
      </fieldsUsage>
    </cacheHierarchy>
    <cacheHierarchy uniqueName="[Measures].[__XL_Count _LB]" caption="__XL_Count _LB" measure="1" displayFolder="" measureGroup="_LB" count="0" hidden="1"/>
    <cacheHierarchy uniqueName="[Measures].[__XL_Count Combined]" caption="__XL_Count Combined" measure="1" displayFolder="" measureGroup="Combined" count="0" hidden="1"/>
    <cacheHierarchy uniqueName="[Measures].[__No measures defined]" caption="__No measures defined" measure="1" displayFolder="" count="0" hidden="1"/>
    <cacheHierarchy uniqueName="[Measures].[Sum of Value 2]" caption="Sum of Value 2" measure="1" displayFolder="" measureGroup="Combined" count="0" oneField="1" hidden="1">
      <fieldsUsage count="1">
        <fieldUsage x="3"/>
      </fieldsUsage>
      <extLst>
        <ext xmlns:x15="http://schemas.microsoft.com/office/spreadsheetml/2010/11/main" uri="{B97F6D7D-B522-45F9-BDA1-12C45D357490}">
          <x15:cacheHierarchy aggregatedColumn="13"/>
        </ext>
      </extLst>
    </cacheHierarchy>
  </cacheHierarchies>
  <kpis count="0"/>
  <dimensions count="3">
    <dimension name="_LB" uniqueName="[_LB]" caption="_LB"/>
    <dimension name="Combined" uniqueName="[Combined]" caption="Combined"/>
    <dimension measure="1" name="Measures" uniqueName="[Measures]" caption="Measures"/>
  </dimensions>
  <measureGroups count="2">
    <measureGroup name="_LB" caption="_LB"/>
    <measureGroup name="Combined" caption="Combined"/>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1B7F6C-386E-4F43-AFF2-E984CBA9B623}" name="PivotTable4" cacheId="0" applyNumberFormats="0" applyBorderFormats="0" applyFontFormats="0" applyPatternFormats="0" applyAlignmentFormats="0" applyWidthHeightFormats="1" dataCaption="Values" updatedVersion="6" minRefreshableVersion="3" useAutoFormatting="1" subtotalHiddenItems="1" itemPrintTitles="1" createdVersion="6" indent="0" compact="0" compactData="0" multipleFieldFilters="0">
  <location ref="L12:Q29" firstHeaderRow="1" firstDataRow="2" firstDataCol="2" rowPageCount="2" colPageCount="1"/>
  <pivotFields count="6">
    <pivotField axis="axisRow" compact="0" allDrilled="1" outline="0" subtotalTop="0" showAll="0" dataSourceSort="1" defaultSubtotal="0" defaultAttributeDrillState="1">
      <items count="4">
        <item x="0"/>
        <item x="1"/>
        <item x="2"/>
        <item x="3"/>
      </items>
    </pivotField>
    <pivotField axis="axisRow" compact="0" allDrilled="1" outline="0" subtotalTop="0" showAll="0" dataSourceSort="1" defaultSubtotal="0" defaultAttributeDrillState="1">
      <items count="4">
        <item x="0"/>
        <item x="1"/>
        <item x="2"/>
        <item x="3"/>
      </items>
    </pivotField>
    <pivotField axis="axisPage" compact="0" allDrilled="1" outline="0" subtotalTop="0" showAll="0" dataSourceSort="1" defaultSubtotal="0" defaultAttributeDrillState="1"/>
    <pivotField dataField="1" compact="0" outline="0" subtotalTop="0" showAll="0" defaultSubtotal="0"/>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3">
        <item x="0"/>
        <item x="1"/>
        <item x="2"/>
      </items>
    </pivotField>
  </pivotFields>
  <rowFields count="2">
    <field x="1"/>
    <field x="0"/>
  </rowFields>
  <rowItems count="16">
    <i>
      <x/>
      <x/>
    </i>
    <i r="1">
      <x v="1"/>
    </i>
    <i r="1">
      <x v="2"/>
    </i>
    <i r="1">
      <x v="3"/>
    </i>
    <i>
      <x v="1"/>
      <x/>
    </i>
    <i r="1">
      <x v="1"/>
    </i>
    <i r="1">
      <x v="2"/>
    </i>
    <i r="1">
      <x v="3"/>
    </i>
    <i>
      <x v="2"/>
      <x/>
    </i>
    <i r="1">
      <x v="1"/>
    </i>
    <i r="1">
      <x v="2"/>
    </i>
    <i r="1">
      <x v="3"/>
    </i>
    <i>
      <x v="3"/>
      <x/>
    </i>
    <i r="1">
      <x v="1"/>
    </i>
    <i r="1">
      <x v="2"/>
    </i>
    <i t="grand">
      <x/>
    </i>
  </rowItems>
  <colFields count="1">
    <field x="5"/>
  </colFields>
  <colItems count="4">
    <i>
      <x/>
    </i>
    <i>
      <x v="1"/>
    </i>
    <i>
      <x v="2"/>
    </i>
    <i t="grand">
      <x/>
    </i>
  </colItems>
  <pageFields count="2">
    <pageField fld="2" hier="11" name="[Combined].[Unit].&amp;[Sorties]" cap="Sorties"/>
    <pageField fld="4" hier="7" name="[Combined].[Basing].&amp;[Carrier]" cap="Carrier"/>
  </pageFields>
  <dataFields count="1">
    <dataField name="Sum of Value" fld="3" baseField="0" baseItem="0"/>
  </dataFields>
  <pivotHierarchies count="20">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Combined].[Basing].&amp;[Carrier]"/>
      </members>
    </pivotHierarchy>
    <pivotHierarchy dragToData="1"/>
    <pivotHierarchy dragToData="1"/>
    <pivotHierarchy dragToData="1"/>
    <pivotHierarchy multipleItemSelectionAllowed="1" dragToData="1">
      <members count="1" level="1">
        <member name="[Combined].[Unit].&amp;[Sorties]"/>
      </members>
    </pivotHierarchy>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2">
    <rowHierarchyUsage hierarchyUsage="14"/>
    <rowHierarchyUsage hierarchyUsage="15"/>
  </rowHierarchiesUsage>
  <colHierarchiesUsage count="1">
    <colHierarchyUsage hierarchyUsage="9"/>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Query - Combined">
        <x15:activeTabTopLevelEntity name="[Combined]"/>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CB1CAF9-743B-4351-AF71-73B4C9CAF913}" name="PivotTable2" cacheId="22" applyNumberFormats="0" applyBorderFormats="0" applyFontFormats="0" applyPatternFormats="0" applyAlignmentFormats="0" applyWidthHeightFormats="1" dataCaption="Values" grandTotalCaption="Grand _x000a_Total" updatedVersion="6" minRefreshableVersion="3" useAutoFormatting="1" subtotalHiddenItems="1" colGrandTotals="0" itemPrintTitles="1" createdVersion="6" indent="0" compact="0" compactData="0" multipleFieldFilters="0" chartFormat="15">
  <location ref="B9:D54" firstHeaderRow="1" firstDataRow="2" firstDataCol="1" rowPageCount="1" colPageCount="1"/>
  <pivotFields count="6">
    <pivotField compact="0" allDrilled="1" outline="0" subtotalTop="0" showAll="0" sortType="descending" defaultSubtotal="0" defaultAttributeDrillState="1">
      <items count="6">
        <item x="0"/>
        <item x="1"/>
        <item x="2"/>
        <item x="3"/>
        <item x="4"/>
        <item x="5"/>
      </items>
      <autoSortScope>
        <pivotArea dataOnly="0" outline="0" fieldPosition="0">
          <references count="1">
            <reference field="4294967294" count="1" selected="0">
              <x v="0"/>
            </reference>
          </references>
        </pivotArea>
      </autoSortScope>
    </pivotField>
    <pivotField name="Qtr" compact="0" allDrilled="1" outline="0" subtotalTop="0" showAll="0" dataSourceSort="1" defaultSubtotal="0" defaultAttributeDrillState="1">
      <items count="4">
        <item x="0"/>
        <item x="1"/>
        <item x="2"/>
        <item x="3"/>
      </items>
    </pivotField>
    <pivotField axis="axisPage" compact="0" allDrilled="1" outline="0" subtotalTop="0" showAll="0" dataSourceSort="1" defaultSubtotal="0" defaultAttributeDrillState="1"/>
    <pivotField dataField="1" compact="0" outline="0" subtotalTop="0" showAll="0" defaultSubtotal="0"/>
    <pivotField axis="axisCol" compact="0" allDrilled="1" outline="0" subtotalTop="0" showAll="0" dataSourceSort="1" defaultSubtotal="0" defaultAttributeDrillState="1">
      <items count="2">
        <item x="0"/>
        <item x="1"/>
      </items>
    </pivotField>
    <pivotField axis="axisRow" compact="0" allDrilled="1" outline="0" subtotalTop="0" showAll="0" dataSourceSort="1" defaultSubtotal="0" defaultAttributeDrillState="1">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s>
    </pivotField>
  </pivotFields>
  <rowFields count="1">
    <field x="5"/>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Fields count="1">
    <field x="4"/>
  </colFields>
  <colItems count="2">
    <i>
      <x/>
    </i>
    <i>
      <x v="1"/>
    </i>
  </colItems>
  <pageFields count="1">
    <pageField fld="2" hier="11" name="[Combined].[Unit].[All]" cap="All"/>
  </pageFields>
  <dataFields count="1">
    <dataField name="Sum of Value" fld="3" baseField="0" baseItem="0"/>
  </dataFields>
  <chartFormats count="7">
    <chartFormat chart="7" format="0"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3" format="0"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s>
  <pivotHierarchies count="20">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1">
    <rowHierarchyUsage hierarchyUsage="1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Query - Combined">
        <x15:activeTabTopLevelEntity name="[Combined]"/>
      </x15:pivotTableUISettings>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CB" displayName="_CB" ref="A3:M42" totalsRowShown="0">
  <autoFilter ref="A3:M42" xr:uid="{00000000-0009-0000-0100-000001000000}"/>
  <tableColumns count="13">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LB" displayName="_LB" ref="A47:M89" totalsRowShown="0">
  <autoFilter ref="A47:M89" xr:uid="{00000000-0009-0000-0100-000002000000}"/>
  <tableColumns count="13">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D22F7A3-8663-41BC-9FE9-F3B3E4ED3CB4}" name="Table5" displayName="Table5" ref="C33:D79" totalsRowShown="0">
  <autoFilter ref="C33:D79" xr:uid="{AB8F2C1A-8FF1-46BA-9749-D9AACFF0B0CC}"/>
  <tableColumns count="2">
    <tableColumn id="1" xr3:uid="{3F081261-91B4-46F5-81C1-80621FCB1A43}" name="Date" dataDxfId="1"/>
    <tableColumn id="2" xr3:uid="{1D371D2C-BD60-4ADD-B635-38B8C40BF90D}" name="Valu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AFDC67-83A4-4121-8CF3-D534D1EFF89A}" name="Table6" displayName="Table6" ref="C83:D123" totalsRowShown="0">
  <autoFilter ref="C83:D123" xr:uid="{C6C601A9-0CCD-481A-A2ED-0044899DFBF3}"/>
  <tableColumns count="2">
    <tableColumn id="1" xr3:uid="{A115E9BA-F440-4F66-A8E9-162020F64CDB}" name="Date" dataDxfId="0"/>
    <tableColumn id="2" xr3:uid="{D78677B3-F00C-48B7-9735-F2D524165665}" name="Sum of Value"/>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Biegert Custom 2">
      <a:dk1>
        <a:sysClr val="windowText" lastClr="000000"/>
      </a:dk1>
      <a:lt1>
        <a:sysClr val="window" lastClr="FFFFFF"/>
      </a:lt1>
      <a:dk2>
        <a:srgbClr val="323232"/>
      </a:dk2>
      <a:lt2>
        <a:srgbClr val="F2F2F2"/>
      </a:lt2>
      <a:accent1>
        <a:srgbClr val="AA530E"/>
      </a:accent1>
      <a:accent2>
        <a:srgbClr val="DF8931"/>
      </a:accent2>
      <a:accent3>
        <a:srgbClr val="F5C16C"/>
      </a:accent3>
      <a:accent4>
        <a:srgbClr val="FFEFE0"/>
      </a:accent4>
      <a:accent5>
        <a:srgbClr val="DCAEE8"/>
      </a:accent5>
      <a:accent6>
        <a:srgbClr val="FFC5E6"/>
      </a:accent6>
      <a:hlink>
        <a:srgbClr val="6B9F25"/>
      </a:hlink>
      <a:folHlink>
        <a:srgbClr val="00B0F0"/>
      </a:folHlink>
    </a:clrScheme>
    <a:fontScheme name="Biegert Spreadsheet Font">
      <a:majorFont>
        <a:latin typeface="Consolas"/>
        <a:ea typeface=""/>
        <a:cs typeface=""/>
      </a:majorFont>
      <a:minorFont>
        <a:latin typeface="Consolas"/>
        <a:ea typeface=""/>
        <a:cs typeface=""/>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9"/>
  <sheetViews>
    <sheetView topLeftCell="A59" workbookViewId="0">
      <selection activeCell="H74" sqref="H74"/>
    </sheetView>
  </sheetViews>
  <sheetFormatPr defaultRowHeight="14.4" x14ac:dyDescent="0.3"/>
  <cols>
    <col min="1" max="1" width="16.09765625" customWidth="1"/>
    <col min="2" max="9" width="10.296875" customWidth="1"/>
    <col min="10" max="13" width="11.296875" customWidth="1"/>
  </cols>
  <sheetData>
    <row r="1" spans="1:13" x14ac:dyDescent="0.3">
      <c r="A1" t="s">
        <v>23</v>
      </c>
    </row>
    <row r="3" spans="1:13" x14ac:dyDescent="0.3">
      <c r="A3" t="s">
        <v>27</v>
      </c>
      <c r="B3" t="s">
        <v>28</v>
      </c>
      <c r="C3" t="s">
        <v>29</v>
      </c>
      <c r="D3" t="s">
        <v>30</v>
      </c>
      <c r="E3" t="s">
        <v>31</v>
      </c>
      <c r="F3" t="s">
        <v>32</v>
      </c>
      <c r="G3" t="s">
        <v>33</v>
      </c>
      <c r="H3" t="s">
        <v>34</v>
      </c>
      <c r="I3" t="s">
        <v>35</v>
      </c>
      <c r="J3" t="s">
        <v>36</v>
      </c>
      <c r="K3" t="s">
        <v>37</v>
      </c>
      <c r="L3" t="s">
        <v>38</v>
      </c>
      <c r="M3" t="s">
        <v>39</v>
      </c>
    </row>
    <row r="4" spans="1:13" x14ac:dyDescent="0.3">
      <c r="B4" t="s">
        <v>0</v>
      </c>
      <c r="D4" t="s">
        <v>1</v>
      </c>
      <c r="F4" t="s">
        <v>2</v>
      </c>
      <c r="H4" t="s">
        <v>21</v>
      </c>
      <c r="J4" t="s">
        <v>3</v>
      </c>
      <c r="L4" t="s">
        <v>4</v>
      </c>
    </row>
    <row r="5" spans="1:13" x14ac:dyDescent="0.3">
      <c r="B5" t="s">
        <v>24</v>
      </c>
      <c r="C5" t="s">
        <v>25</v>
      </c>
      <c r="D5" t="s">
        <v>24</v>
      </c>
      <c r="E5" t="s">
        <v>25</v>
      </c>
      <c r="F5" t="s">
        <v>24</v>
      </c>
      <c r="G5" t="s">
        <v>25</v>
      </c>
      <c r="H5" t="s">
        <v>24</v>
      </c>
      <c r="I5" t="s">
        <v>25</v>
      </c>
      <c r="J5" t="s">
        <v>24</v>
      </c>
      <c r="K5" t="s">
        <v>25</v>
      </c>
      <c r="L5" t="s">
        <v>24</v>
      </c>
      <c r="M5" t="s">
        <v>25</v>
      </c>
    </row>
    <row r="6" spans="1:13" x14ac:dyDescent="0.3">
      <c r="A6" t="s">
        <v>5</v>
      </c>
      <c r="B6">
        <v>3</v>
      </c>
      <c r="C6">
        <v>49</v>
      </c>
      <c r="H6">
        <v>5</v>
      </c>
      <c r="I6">
        <v>147</v>
      </c>
      <c r="L6">
        <v>2</v>
      </c>
      <c r="M6">
        <v>47</v>
      </c>
    </row>
    <row r="7" spans="1:13" x14ac:dyDescent="0.3">
      <c r="A7" t="s">
        <v>6</v>
      </c>
      <c r="B7">
        <v>3</v>
      </c>
      <c r="C7">
        <v>24</v>
      </c>
      <c r="H7">
        <v>6</v>
      </c>
      <c r="I7">
        <v>93</v>
      </c>
      <c r="L7">
        <v>2</v>
      </c>
      <c r="M7">
        <v>25</v>
      </c>
    </row>
    <row r="8" spans="1:13" x14ac:dyDescent="0.3">
      <c r="A8" t="s">
        <v>7</v>
      </c>
      <c r="H8">
        <v>2</v>
      </c>
      <c r="I8">
        <v>6</v>
      </c>
    </row>
    <row r="9" spans="1:13" x14ac:dyDescent="0.3">
      <c r="A9" t="s">
        <v>8</v>
      </c>
      <c r="B9">
        <v>2</v>
      </c>
      <c r="C9">
        <v>83</v>
      </c>
      <c r="H9">
        <v>4</v>
      </c>
      <c r="I9">
        <v>183</v>
      </c>
      <c r="L9">
        <v>2</v>
      </c>
      <c r="M9">
        <v>66</v>
      </c>
    </row>
    <row r="10" spans="1:13" x14ac:dyDescent="0.3">
      <c r="A10" t="s">
        <v>9</v>
      </c>
      <c r="B10">
        <v>4</v>
      </c>
      <c r="C10">
        <v>91</v>
      </c>
      <c r="H10">
        <v>6</v>
      </c>
      <c r="I10" t="s">
        <v>26</v>
      </c>
      <c r="L10">
        <v>3</v>
      </c>
      <c r="M10">
        <v>44</v>
      </c>
    </row>
    <row r="11" spans="1:13" x14ac:dyDescent="0.3">
      <c r="A11" t="s">
        <v>10</v>
      </c>
      <c r="B11">
        <v>3</v>
      </c>
      <c r="C11">
        <v>181</v>
      </c>
      <c r="H11">
        <v>6</v>
      </c>
      <c r="I11">
        <v>422</v>
      </c>
      <c r="L11">
        <v>3</v>
      </c>
      <c r="M11">
        <v>78</v>
      </c>
    </row>
    <row r="12" spans="1:13" x14ac:dyDescent="0.3">
      <c r="A12" t="s">
        <v>11</v>
      </c>
      <c r="B12">
        <v>2</v>
      </c>
      <c r="C12">
        <v>143</v>
      </c>
      <c r="H12">
        <v>4</v>
      </c>
      <c r="I12">
        <v>82</v>
      </c>
      <c r="L12">
        <v>2</v>
      </c>
      <c r="M12">
        <v>62</v>
      </c>
    </row>
    <row r="13" spans="1:13" x14ac:dyDescent="0.3">
      <c r="A13" t="s">
        <v>12</v>
      </c>
      <c r="B13">
        <v>6</v>
      </c>
      <c r="C13">
        <v>367</v>
      </c>
      <c r="H13">
        <v>5</v>
      </c>
      <c r="I13">
        <v>198</v>
      </c>
      <c r="L13">
        <v>4</v>
      </c>
      <c r="M13">
        <v>43</v>
      </c>
    </row>
    <row r="14" spans="1:13" x14ac:dyDescent="0.3">
      <c r="A14" t="s">
        <v>13</v>
      </c>
      <c r="B14">
        <v>2</v>
      </c>
      <c r="C14">
        <v>38</v>
      </c>
      <c r="H14">
        <v>2</v>
      </c>
      <c r="I14">
        <v>24</v>
      </c>
      <c r="L14">
        <v>1</v>
      </c>
      <c r="M14">
        <v>16</v>
      </c>
    </row>
    <row r="15" spans="1:13" x14ac:dyDescent="0.3">
      <c r="A15" t="s">
        <v>14</v>
      </c>
      <c r="B15">
        <v>1</v>
      </c>
      <c r="C15">
        <v>20</v>
      </c>
    </row>
    <row r="16" spans="1:13" x14ac:dyDescent="0.3">
      <c r="A16" t="s">
        <v>8</v>
      </c>
      <c r="B16">
        <v>2</v>
      </c>
      <c r="C16">
        <v>86</v>
      </c>
    </row>
    <row r="17" spans="1:13" x14ac:dyDescent="0.3">
      <c r="A17" t="s">
        <v>15</v>
      </c>
      <c r="H17">
        <v>1</v>
      </c>
      <c r="I17">
        <v>7</v>
      </c>
    </row>
    <row r="18" spans="1:13" x14ac:dyDescent="0.3">
      <c r="A18" t="s">
        <v>10</v>
      </c>
      <c r="F18">
        <v>3</v>
      </c>
      <c r="G18">
        <v>108</v>
      </c>
      <c r="H18">
        <v>2</v>
      </c>
      <c r="I18">
        <v>88</v>
      </c>
      <c r="L18">
        <v>3</v>
      </c>
      <c r="M18">
        <v>94</v>
      </c>
    </row>
    <row r="19" spans="1:13" x14ac:dyDescent="0.3">
      <c r="A19" t="s">
        <v>16</v>
      </c>
      <c r="F19">
        <v>3</v>
      </c>
      <c r="G19">
        <v>85</v>
      </c>
      <c r="H19">
        <v>1</v>
      </c>
      <c r="I19">
        <v>50</v>
      </c>
      <c r="L19">
        <v>3</v>
      </c>
      <c r="M19">
        <v>61</v>
      </c>
    </row>
    <row r="20" spans="1:13" x14ac:dyDescent="0.3">
      <c r="A20" t="s">
        <v>11</v>
      </c>
      <c r="B20">
        <v>1</v>
      </c>
      <c r="C20">
        <v>21</v>
      </c>
      <c r="F20">
        <v>6</v>
      </c>
      <c r="G20">
        <v>378</v>
      </c>
      <c r="H20">
        <v>4</v>
      </c>
      <c r="I20">
        <v>294</v>
      </c>
      <c r="L20">
        <v>7</v>
      </c>
      <c r="M20">
        <v>240</v>
      </c>
    </row>
    <row r="21" spans="1:13" x14ac:dyDescent="0.3">
      <c r="A21" t="s">
        <v>12</v>
      </c>
      <c r="B21">
        <v>1</v>
      </c>
      <c r="C21">
        <v>14</v>
      </c>
      <c r="F21">
        <v>15</v>
      </c>
      <c r="G21">
        <v>1382</v>
      </c>
      <c r="H21">
        <v>7</v>
      </c>
      <c r="I21">
        <v>642</v>
      </c>
      <c r="J21">
        <v>1</v>
      </c>
      <c r="K21">
        <v>179</v>
      </c>
      <c r="L21">
        <v>14</v>
      </c>
      <c r="M21">
        <v>768</v>
      </c>
    </row>
    <row r="22" spans="1:13" x14ac:dyDescent="0.3">
      <c r="A22" t="s">
        <v>17</v>
      </c>
      <c r="B22">
        <v>1</v>
      </c>
      <c r="C22">
        <v>4</v>
      </c>
      <c r="F22">
        <v>7</v>
      </c>
      <c r="G22">
        <v>208</v>
      </c>
      <c r="H22">
        <v>4</v>
      </c>
      <c r="I22">
        <v>105</v>
      </c>
      <c r="J22">
        <v>1</v>
      </c>
      <c r="K22">
        <v>68</v>
      </c>
      <c r="L22">
        <v>7</v>
      </c>
      <c r="M22">
        <v>147</v>
      </c>
    </row>
    <row r="23" spans="1:13" x14ac:dyDescent="0.3">
      <c r="A23" t="s">
        <v>18</v>
      </c>
      <c r="B23">
        <v>2</v>
      </c>
      <c r="C23">
        <v>23</v>
      </c>
      <c r="F23">
        <v>13</v>
      </c>
      <c r="G23">
        <v>1386</v>
      </c>
      <c r="H23">
        <v>8</v>
      </c>
      <c r="I23">
        <v>550</v>
      </c>
      <c r="J23">
        <v>1</v>
      </c>
      <c r="K23">
        <v>152</v>
      </c>
      <c r="L23">
        <v>17</v>
      </c>
      <c r="M23">
        <v>682</v>
      </c>
    </row>
    <row r="24" spans="1:13" x14ac:dyDescent="0.3">
      <c r="A24" t="s">
        <v>14</v>
      </c>
      <c r="B24">
        <v>5</v>
      </c>
      <c r="C24">
        <v>84</v>
      </c>
      <c r="F24">
        <v>15</v>
      </c>
      <c r="G24">
        <v>2166</v>
      </c>
      <c r="H24">
        <v>8</v>
      </c>
      <c r="I24">
        <v>1027</v>
      </c>
      <c r="J24">
        <v>1</v>
      </c>
      <c r="K24">
        <v>197</v>
      </c>
      <c r="L24">
        <v>20</v>
      </c>
      <c r="M24">
        <v>1298</v>
      </c>
    </row>
    <row r="25" spans="1:13" x14ac:dyDescent="0.3">
      <c r="A25" t="s">
        <v>6</v>
      </c>
      <c r="B25">
        <v>2</v>
      </c>
      <c r="C25">
        <v>14</v>
      </c>
      <c r="F25">
        <v>11</v>
      </c>
      <c r="G25">
        <v>907</v>
      </c>
      <c r="H25">
        <v>3</v>
      </c>
      <c r="I25">
        <v>314</v>
      </c>
      <c r="J25">
        <v>2</v>
      </c>
      <c r="K25">
        <v>145</v>
      </c>
      <c r="L25">
        <v>13</v>
      </c>
      <c r="M25">
        <v>407</v>
      </c>
    </row>
    <row r="26" spans="1:13" x14ac:dyDescent="0.3">
      <c r="A26" t="s">
        <v>7</v>
      </c>
      <c r="B26">
        <v>5</v>
      </c>
      <c r="C26">
        <v>43</v>
      </c>
      <c r="D26">
        <v>1</v>
      </c>
      <c r="E26">
        <v>2</v>
      </c>
      <c r="F26">
        <v>16</v>
      </c>
      <c r="G26">
        <v>2607</v>
      </c>
      <c r="H26">
        <v>4</v>
      </c>
      <c r="I26">
        <v>768</v>
      </c>
      <c r="J26">
        <v>2</v>
      </c>
      <c r="K26">
        <v>558</v>
      </c>
      <c r="L26">
        <v>21</v>
      </c>
      <c r="M26">
        <v>1292</v>
      </c>
    </row>
    <row r="27" spans="1:13" x14ac:dyDescent="0.3">
      <c r="A27" t="s">
        <v>8</v>
      </c>
      <c r="F27">
        <v>7</v>
      </c>
      <c r="G27">
        <v>402</v>
      </c>
      <c r="H27">
        <v>1</v>
      </c>
      <c r="I27">
        <v>19</v>
      </c>
      <c r="J27">
        <v>3</v>
      </c>
      <c r="K27">
        <v>275</v>
      </c>
      <c r="L27">
        <v>7</v>
      </c>
      <c r="M27">
        <v>206</v>
      </c>
    </row>
    <row r="28" spans="1:13" x14ac:dyDescent="0.3">
      <c r="A28" t="s">
        <v>9</v>
      </c>
      <c r="B28">
        <v>8</v>
      </c>
      <c r="C28">
        <v>517</v>
      </c>
      <c r="D28">
        <v>1</v>
      </c>
      <c r="E28">
        <v>6</v>
      </c>
      <c r="F28">
        <v>18</v>
      </c>
      <c r="G28">
        <v>4538</v>
      </c>
      <c r="H28">
        <v>2</v>
      </c>
      <c r="I28">
        <v>636</v>
      </c>
      <c r="J28">
        <v>5</v>
      </c>
      <c r="K28">
        <v>1131</v>
      </c>
      <c r="L28">
        <v>26</v>
      </c>
      <c r="M28">
        <v>1938</v>
      </c>
    </row>
    <row r="29" spans="1:13" x14ac:dyDescent="0.3">
      <c r="A29" t="s">
        <v>15</v>
      </c>
      <c r="B29">
        <v>9</v>
      </c>
      <c r="C29">
        <v>748</v>
      </c>
      <c r="D29">
        <v>1</v>
      </c>
      <c r="E29">
        <v>1</v>
      </c>
      <c r="F29">
        <v>19</v>
      </c>
      <c r="G29">
        <v>5804</v>
      </c>
      <c r="H29">
        <v>2</v>
      </c>
      <c r="I29">
        <v>154</v>
      </c>
      <c r="J29">
        <v>7</v>
      </c>
      <c r="K29">
        <v>2698</v>
      </c>
      <c r="L29">
        <v>28</v>
      </c>
      <c r="M29">
        <v>3144</v>
      </c>
    </row>
    <row r="30" spans="1:13" x14ac:dyDescent="0.3">
      <c r="A30" t="s">
        <v>10</v>
      </c>
      <c r="F30">
        <v>12</v>
      </c>
      <c r="G30">
        <v>1122</v>
      </c>
      <c r="J30">
        <v>6</v>
      </c>
      <c r="K30">
        <v>316</v>
      </c>
      <c r="L30">
        <v>11</v>
      </c>
      <c r="M30">
        <v>278</v>
      </c>
    </row>
    <row r="31" spans="1:13" x14ac:dyDescent="0.3">
      <c r="A31" t="s">
        <v>16</v>
      </c>
      <c r="B31">
        <v>13</v>
      </c>
      <c r="C31">
        <v>1535</v>
      </c>
      <c r="F31">
        <v>19</v>
      </c>
      <c r="G31">
        <v>5546</v>
      </c>
      <c r="J31">
        <v>8</v>
      </c>
      <c r="K31">
        <v>2903</v>
      </c>
      <c r="L31">
        <v>32</v>
      </c>
      <c r="M31">
        <v>3182</v>
      </c>
    </row>
    <row r="32" spans="1:13" x14ac:dyDescent="0.3">
      <c r="A32" t="s">
        <v>11</v>
      </c>
      <c r="B32">
        <v>15</v>
      </c>
      <c r="C32">
        <v>1273</v>
      </c>
      <c r="F32">
        <v>20</v>
      </c>
      <c r="G32">
        <v>4972</v>
      </c>
      <c r="J32">
        <v>9</v>
      </c>
      <c r="K32">
        <v>2196</v>
      </c>
      <c r="L32">
        <v>35</v>
      </c>
      <c r="M32">
        <v>2507</v>
      </c>
    </row>
    <row r="33" spans="1:13" x14ac:dyDescent="0.3">
      <c r="A33" t="s">
        <v>12</v>
      </c>
      <c r="F33">
        <v>17</v>
      </c>
      <c r="G33">
        <v>2453</v>
      </c>
      <c r="J33">
        <v>11</v>
      </c>
      <c r="K33">
        <v>1008</v>
      </c>
      <c r="L33">
        <v>17</v>
      </c>
      <c r="M33">
        <v>936</v>
      </c>
    </row>
    <row r="34" spans="1:13" x14ac:dyDescent="0.3">
      <c r="A34" t="s">
        <v>17</v>
      </c>
      <c r="B34">
        <v>6</v>
      </c>
      <c r="C34">
        <v>191</v>
      </c>
      <c r="F34">
        <v>13</v>
      </c>
      <c r="G34">
        <v>1600</v>
      </c>
      <c r="J34">
        <v>7</v>
      </c>
      <c r="K34">
        <v>108</v>
      </c>
      <c r="L34">
        <v>19</v>
      </c>
      <c r="M34">
        <v>163</v>
      </c>
    </row>
    <row r="35" spans="1:13" x14ac:dyDescent="0.3">
      <c r="A35" t="s">
        <v>19</v>
      </c>
      <c r="B35">
        <v>18</v>
      </c>
      <c r="C35">
        <v>1165</v>
      </c>
      <c r="D35">
        <v>2</v>
      </c>
      <c r="E35">
        <v>131</v>
      </c>
      <c r="F35">
        <v>13</v>
      </c>
      <c r="G35">
        <v>4482</v>
      </c>
      <c r="J35">
        <v>5</v>
      </c>
      <c r="K35">
        <v>703</v>
      </c>
      <c r="L35">
        <v>31</v>
      </c>
      <c r="M35">
        <v>2156</v>
      </c>
    </row>
    <row r="36" spans="1:13" x14ac:dyDescent="0.3">
      <c r="A36" t="s">
        <v>14</v>
      </c>
      <c r="B36">
        <v>11</v>
      </c>
      <c r="C36">
        <v>1132</v>
      </c>
      <c r="D36">
        <v>9</v>
      </c>
      <c r="E36">
        <v>652</v>
      </c>
      <c r="F36">
        <v>20</v>
      </c>
      <c r="G36">
        <v>2465</v>
      </c>
      <c r="J36">
        <v>7</v>
      </c>
      <c r="K36">
        <v>500</v>
      </c>
      <c r="L36">
        <v>27</v>
      </c>
      <c r="M36">
        <v>1210</v>
      </c>
    </row>
    <row r="37" spans="1:13" x14ac:dyDescent="0.3">
      <c r="A37" t="s">
        <v>6</v>
      </c>
      <c r="B37">
        <v>18</v>
      </c>
      <c r="C37">
        <v>1803</v>
      </c>
      <c r="D37">
        <v>17</v>
      </c>
      <c r="E37">
        <v>2274</v>
      </c>
      <c r="F37">
        <v>19</v>
      </c>
      <c r="G37">
        <v>3853</v>
      </c>
      <c r="J37">
        <v>10</v>
      </c>
      <c r="K37">
        <v>1231</v>
      </c>
      <c r="L37">
        <v>38</v>
      </c>
      <c r="M37">
        <v>2971</v>
      </c>
    </row>
    <row r="38" spans="1:13" x14ac:dyDescent="0.3">
      <c r="A38" t="s">
        <v>7</v>
      </c>
      <c r="B38">
        <v>16</v>
      </c>
      <c r="C38">
        <v>2473</v>
      </c>
      <c r="D38">
        <v>11</v>
      </c>
      <c r="E38">
        <v>1916</v>
      </c>
      <c r="F38">
        <v>20</v>
      </c>
      <c r="G38">
        <v>5652</v>
      </c>
      <c r="J38">
        <v>9</v>
      </c>
      <c r="K38">
        <v>1515</v>
      </c>
      <c r="L38">
        <v>36</v>
      </c>
      <c r="M38">
        <v>4496</v>
      </c>
    </row>
    <row r="39" spans="1:13" x14ac:dyDescent="0.3">
      <c r="A39" t="s">
        <v>8</v>
      </c>
      <c r="B39">
        <v>14</v>
      </c>
      <c r="C39">
        <v>474</v>
      </c>
      <c r="D39">
        <v>10</v>
      </c>
      <c r="E39">
        <v>1021</v>
      </c>
      <c r="F39">
        <v>22</v>
      </c>
      <c r="G39">
        <v>3583</v>
      </c>
      <c r="J39">
        <v>8</v>
      </c>
      <c r="K39">
        <v>921</v>
      </c>
      <c r="L39">
        <v>35</v>
      </c>
      <c r="M39">
        <v>3054</v>
      </c>
    </row>
    <row r="40" spans="1:13" x14ac:dyDescent="0.3">
      <c r="A40" t="s">
        <v>9</v>
      </c>
      <c r="B40">
        <v>12</v>
      </c>
      <c r="C40">
        <v>1409</v>
      </c>
      <c r="D40">
        <v>8</v>
      </c>
      <c r="E40">
        <v>520</v>
      </c>
      <c r="F40">
        <v>18</v>
      </c>
      <c r="G40">
        <v>1425</v>
      </c>
      <c r="J40">
        <v>7</v>
      </c>
      <c r="K40">
        <v>288</v>
      </c>
      <c r="L40">
        <v>29</v>
      </c>
      <c r="M40">
        <v>1993</v>
      </c>
    </row>
    <row r="41" spans="1:13" x14ac:dyDescent="0.3">
      <c r="A41" t="s">
        <v>15</v>
      </c>
      <c r="D41">
        <v>11</v>
      </c>
      <c r="E41">
        <v>2012</v>
      </c>
      <c r="F41">
        <v>18</v>
      </c>
      <c r="G41">
        <v>3473</v>
      </c>
      <c r="J41">
        <v>9</v>
      </c>
      <c r="K41">
        <v>1162</v>
      </c>
      <c r="L41">
        <v>20</v>
      </c>
      <c r="M41">
        <v>1821</v>
      </c>
    </row>
    <row r="42" spans="1:13" x14ac:dyDescent="0.3">
      <c r="A42" t="s">
        <v>10</v>
      </c>
      <c r="B42">
        <v>2</v>
      </c>
      <c r="C42">
        <v>23</v>
      </c>
      <c r="D42">
        <v>11</v>
      </c>
      <c r="E42">
        <v>1047</v>
      </c>
      <c r="F42">
        <v>18</v>
      </c>
      <c r="G42">
        <v>1789</v>
      </c>
      <c r="J42">
        <v>10</v>
      </c>
      <c r="K42">
        <v>554</v>
      </c>
      <c r="L42">
        <v>22</v>
      </c>
      <c r="M42">
        <v>817</v>
      </c>
    </row>
    <row r="43" spans="1:13" x14ac:dyDescent="0.3">
      <c r="F43" s="1"/>
      <c r="G43" s="1"/>
      <c r="H43" s="1"/>
      <c r="I43" s="1"/>
      <c r="L43" s="1"/>
    </row>
    <row r="44" spans="1:13" x14ac:dyDescent="0.3">
      <c r="B44" s="1"/>
      <c r="C44" s="1"/>
      <c r="F44" s="1"/>
      <c r="G44" s="1"/>
      <c r="H44" s="1"/>
      <c r="I44" s="1"/>
      <c r="J44" s="1"/>
      <c r="L44" s="1"/>
    </row>
    <row r="45" spans="1:13" x14ac:dyDescent="0.3">
      <c r="B45" s="1"/>
      <c r="C45" s="1"/>
      <c r="D45" s="1"/>
      <c r="E45" s="1"/>
      <c r="F45" s="1"/>
      <c r="G45" s="1"/>
      <c r="J45" s="1"/>
      <c r="L45" s="1"/>
    </row>
    <row r="46" spans="1:13" x14ac:dyDescent="0.3">
      <c r="B46" s="1"/>
      <c r="C46" s="1"/>
      <c r="D46" s="1"/>
      <c r="E46" s="1"/>
      <c r="F46" s="1"/>
      <c r="G46" s="1"/>
      <c r="J46" s="1"/>
      <c r="L46" s="1"/>
    </row>
    <row r="47" spans="1:13" x14ac:dyDescent="0.3">
      <c r="A47" t="s">
        <v>27</v>
      </c>
      <c r="B47" t="s">
        <v>28</v>
      </c>
      <c r="C47" t="s">
        <v>29</v>
      </c>
      <c r="D47" t="s">
        <v>30</v>
      </c>
      <c r="E47" t="s">
        <v>31</v>
      </c>
      <c r="F47" t="s">
        <v>32</v>
      </c>
      <c r="G47" t="s">
        <v>33</v>
      </c>
      <c r="H47" t="s">
        <v>34</v>
      </c>
      <c r="I47" t="s">
        <v>35</v>
      </c>
      <c r="J47" t="s">
        <v>36</v>
      </c>
      <c r="K47" t="s">
        <v>37</v>
      </c>
      <c r="L47" t="s">
        <v>38</v>
      </c>
      <c r="M47" t="s">
        <v>39</v>
      </c>
    </row>
    <row r="48" spans="1:13" x14ac:dyDescent="0.3">
      <c r="B48" t="s">
        <v>20</v>
      </c>
      <c r="D48" t="s">
        <v>1</v>
      </c>
      <c r="F48" t="s">
        <v>2</v>
      </c>
      <c r="H48" t="s">
        <v>21</v>
      </c>
      <c r="J48" t="s">
        <v>3</v>
      </c>
      <c r="L48" t="s">
        <v>22</v>
      </c>
    </row>
    <row r="49" spans="1:13" x14ac:dyDescent="0.3">
      <c r="B49" s="2" t="s">
        <v>24</v>
      </c>
      <c r="C49" s="2" t="s">
        <v>25</v>
      </c>
      <c r="D49" s="2" t="s">
        <v>24</v>
      </c>
      <c r="E49" s="2" t="s">
        <v>25</v>
      </c>
      <c r="F49" s="2" t="s">
        <v>24</v>
      </c>
      <c r="G49" s="2" t="s">
        <v>25</v>
      </c>
      <c r="H49" s="2" t="s">
        <v>24</v>
      </c>
      <c r="I49" s="2" t="s">
        <v>25</v>
      </c>
      <c r="J49" s="2" t="s">
        <v>24</v>
      </c>
      <c r="K49" s="2" t="s">
        <v>25</v>
      </c>
      <c r="L49" s="2" t="s">
        <v>24</v>
      </c>
      <c r="M49" s="3" t="s">
        <v>25</v>
      </c>
    </row>
    <row r="50" spans="1:13" x14ac:dyDescent="0.3">
      <c r="A50" t="s">
        <v>40</v>
      </c>
      <c r="B50">
        <v>1</v>
      </c>
      <c r="C50">
        <v>49</v>
      </c>
    </row>
    <row r="51" spans="1:13" x14ac:dyDescent="0.3">
      <c r="A51" t="s">
        <v>41</v>
      </c>
    </row>
    <row r="52" spans="1:13" x14ac:dyDescent="0.3">
      <c r="A52" t="s">
        <v>9</v>
      </c>
      <c r="B52">
        <v>1</v>
      </c>
      <c r="C52">
        <v>6</v>
      </c>
      <c r="H52">
        <v>1</v>
      </c>
      <c r="I52">
        <v>22</v>
      </c>
      <c r="L52">
        <v>1</v>
      </c>
      <c r="M52">
        <v>6</v>
      </c>
    </row>
    <row r="53" spans="1:13" x14ac:dyDescent="0.3">
      <c r="A53" t="s">
        <v>10</v>
      </c>
      <c r="B53">
        <v>2</v>
      </c>
      <c r="C53">
        <v>57</v>
      </c>
      <c r="H53">
        <v>2</v>
      </c>
      <c r="I53">
        <v>31</v>
      </c>
    </row>
    <row r="54" spans="1:13" x14ac:dyDescent="0.3">
      <c r="A54" t="s">
        <v>16</v>
      </c>
      <c r="B54">
        <v>3</v>
      </c>
      <c r="C54">
        <v>259</v>
      </c>
      <c r="H54">
        <v>6</v>
      </c>
      <c r="I54">
        <v>225</v>
      </c>
      <c r="L54">
        <v>1</v>
      </c>
      <c r="M54">
        <v>22</v>
      </c>
    </row>
    <row r="55" spans="1:13" x14ac:dyDescent="0.3">
      <c r="A55" t="s">
        <v>11</v>
      </c>
      <c r="B55">
        <v>7</v>
      </c>
      <c r="C55">
        <v>478</v>
      </c>
      <c r="H55">
        <v>5</v>
      </c>
      <c r="I55">
        <v>311</v>
      </c>
      <c r="L55">
        <v>1</v>
      </c>
      <c r="M55">
        <v>49</v>
      </c>
    </row>
    <row r="56" spans="1:13" x14ac:dyDescent="0.3">
      <c r="A56" t="s">
        <v>12</v>
      </c>
      <c r="B56">
        <v>6</v>
      </c>
      <c r="C56">
        <v>175</v>
      </c>
      <c r="H56">
        <v>7</v>
      </c>
      <c r="I56">
        <v>359</v>
      </c>
      <c r="L56">
        <v>3</v>
      </c>
      <c r="M56">
        <v>72</v>
      </c>
    </row>
    <row r="57" spans="1:13" x14ac:dyDescent="0.3">
      <c r="A57" t="s">
        <v>17</v>
      </c>
      <c r="B57">
        <v>3</v>
      </c>
      <c r="C57">
        <v>40</v>
      </c>
      <c r="H57">
        <v>4</v>
      </c>
      <c r="I57">
        <v>284</v>
      </c>
      <c r="L57">
        <v>1</v>
      </c>
      <c r="M57">
        <v>7</v>
      </c>
    </row>
    <row r="58" spans="1:13" x14ac:dyDescent="0.3">
      <c r="A58" t="s">
        <v>13</v>
      </c>
      <c r="B58">
        <v>2</v>
      </c>
      <c r="C58">
        <v>84</v>
      </c>
      <c r="H58">
        <v>3</v>
      </c>
      <c r="I58">
        <v>284</v>
      </c>
      <c r="L58">
        <v>1</v>
      </c>
      <c r="M58">
        <v>26</v>
      </c>
    </row>
    <row r="59" spans="1:13" x14ac:dyDescent="0.3">
      <c r="A59" t="s">
        <v>14</v>
      </c>
      <c r="B59">
        <v>3</v>
      </c>
      <c r="C59">
        <v>10</v>
      </c>
      <c r="H59">
        <v>5</v>
      </c>
      <c r="I59">
        <v>357</v>
      </c>
      <c r="L59">
        <v>2</v>
      </c>
      <c r="M59">
        <v>29</v>
      </c>
    </row>
    <row r="60" spans="1:13" x14ac:dyDescent="0.3">
      <c r="A60" t="s">
        <v>6</v>
      </c>
      <c r="B60">
        <v>1</v>
      </c>
      <c r="C60">
        <v>8</v>
      </c>
      <c r="H60">
        <v>5</v>
      </c>
      <c r="I60">
        <v>157</v>
      </c>
      <c r="L60">
        <v>4</v>
      </c>
      <c r="M60">
        <v>159</v>
      </c>
    </row>
    <row r="61" spans="1:13" x14ac:dyDescent="0.3">
      <c r="A61" t="s">
        <v>7</v>
      </c>
      <c r="B61">
        <v>1</v>
      </c>
      <c r="C61">
        <v>79</v>
      </c>
      <c r="D61">
        <v>3</v>
      </c>
      <c r="E61">
        <v>118</v>
      </c>
      <c r="H61">
        <v>4</v>
      </c>
      <c r="I61">
        <v>8</v>
      </c>
      <c r="L61">
        <v>4</v>
      </c>
      <c r="M61">
        <v>152</v>
      </c>
    </row>
    <row r="62" spans="1:13" x14ac:dyDescent="0.3">
      <c r="A62" t="s">
        <v>8</v>
      </c>
      <c r="B62">
        <v>1</v>
      </c>
      <c r="C62">
        <v>3</v>
      </c>
      <c r="D62">
        <v>4</v>
      </c>
      <c r="E62">
        <v>113</v>
      </c>
      <c r="H62">
        <v>2</v>
      </c>
      <c r="I62">
        <v>128</v>
      </c>
      <c r="L62">
        <v>2</v>
      </c>
      <c r="M62">
        <v>203</v>
      </c>
    </row>
    <row r="63" spans="1:13" x14ac:dyDescent="0.3">
      <c r="A63" t="s">
        <v>9</v>
      </c>
      <c r="B63">
        <v>4</v>
      </c>
      <c r="C63">
        <v>81</v>
      </c>
      <c r="D63">
        <v>6</v>
      </c>
      <c r="E63">
        <v>156</v>
      </c>
      <c r="H63">
        <v>4</v>
      </c>
      <c r="I63">
        <v>270</v>
      </c>
      <c r="L63">
        <v>6</v>
      </c>
      <c r="M63">
        <v>218</v>
      </c>
    </row>
    <row r="64" spans="1:13" x14ac:dyDescent="0.3">
      <c r="A64" t="s">
        <v>15</v>
      </c>
      <c r="B64">
        <v>3</v>
      </c>
      <c r="C64">
        <v>167</v>
      </c>
      <c r="D64">
        <v>6</v>
      </c>
      <c r="E64">
        <v>358</v>
      </c>
      <c r="H64">
        <v>9</v>
      </c>
      <c r="I64">
        <v>1430</v>
      </c>
      <c r="L64">
        <v>6</v>
      </c>
      <c r="M64">
        <v>1125</v>
      </c>
    </row>
    <row r="65" spans="1:13" x14ac:dyDescent="0.3">
      <c r="A65" t="s">
        <v>10</v>
      </c>
      <c r="D65">
        <v>5</v>
      </c>
      <c r="E65">
        <v>414</v>
      </c>
      <c r="H65">
        <v>5</v>
      </c>
      <c r="I65">
        <v>374</v>
      </c>
      <c r="L65">
        <v>4</v>
      </c>
      <c r="M65">
        <v>315</v>
      </c>
    </row>
    <row r="66" spans="1:13" x14ac:dyDescent="0.3">
      <c r="A66" t="s">
        <v>16</v>
      </c>
      <c r="D66">
        <v>5</v>
      </c>
      <c r="E66">
        <v>430</v>
      </c>
      <c r="F66">
        <v>4</v>
      </c>
      <c r="G66">
        <v>169</v>
      </c>
      <c r="H66">
        <v>8</v>
      </c>
      <c r="I66">
        <v>558</v>
      </c>
      <c r="L66">
        <v>5</v>
      </c>
      <c r="M66">
        <v>393</v>
      </c>
    </row>
    <row r="67" spans="1:13" x14ac:dyDescent="0.3">
      <c r="A67" t="s">
        <v>11</v>
      </c>
      <c r="D67">
        <v>7</v>
      </c>
      <c r="E67">
        <v>384</v>
      </c>
      <c r="F67">
        <v>3</v>
      </c>
      <c r="G67">
        <v>72</v>
      </c>
      <c r="H67">
        <v>8</v>
      </c>
      <c r="I67">
        <v>646</v>
      </c>
      <c r="L67">
        <v>4</v>
      </c>
      <c r="M67">
        <v>353</v>
      </c>
    </row>
    <row r="68" spans="1:13" x14ac:dyDescent="0.3">
      <c r="A68" t="s">
        <v>12</v>
      </c>
      <c r="D68">
        <v>9</v>
      </c>
      <c r="E68">
        <v>821</v>
      </c>
      <c r="F68">
        <v>4</v>
      </c>
      <c r="G68">
        <v>100</v>
      </c>
      <c r="H68">
        <v>9</v>
      </c>
      <c r="I68">
        <v>1077</v>
      </c>
      <c r="L68">
        <v>6</v>
      </c>
      <c r="M68">
        <v>646</v>
      </c>
    </row>
    <row r="69" spans="1:13" x14ac:dyDescent="0.3">
      <c r="A69" t="s">
        <v>17</v>
      </c>
      <c r="D69">
        <v>6</v>
      </c>
      <c r="E69">
        <v>467</v>
      </c>
      <c r="F69">
        <v>3</v>
      </c>
      <c r="G69">
        <v>261</v>
      </c>
      <c r="H69">
        <v>10</v>
      </c>
      <c r="I69">
        <v>1232</v>
      </c>
      <c r="L69">
        <v>5</v>
      </c>
      <c r="M69">
        <v>751</v>
      </c>
    </row>
    <row r="70" spans="1:13" x14ac:dyDescent="0.3">
      <c r="A70" t="s">
        <v>18</v>
      </c>
      <c r="D70">
        <v>10</v>
      </c>
      <c r="E70">
        <v>1151</v>
      </c>
      <c r="F70">
        <v>3</v>
      </c>
      <c r="G70">
        <v>254</v>
      </c>
      <c r="H70">
        <v>6</v>
      </c>
      <c r="I70">
        <v>915</v>
      </c>
      <c r="L70">
        <v>5</v>
      </c>
      <c r="M70">
        <v>427</v>
      </c>
    </row>
    <row r="71" spans="1:13" x14ac:dyDescent="0.3">
      <c r="A71" t="s">
        <v>14</v>
      </c>
      <c r="D71">
        <v>9</v>
      </c>
      <c r="E71">
        <v>1750</v>
      </c>
      <c r="F71">
        <v>1</v>
      </c>
      <c r="G71">
        <v>149</v>
      </c>
      <c r="H71">
        <v>7</v>
      </c>
      <c r="I71">
        <v>1322</v>
      </c>
      <c r="L71">
        <v>4</v>
      </c>
      <c r="M71">
        <v>661</v>
      </c>
    </row>
    <row r="72" spans="1:13" x14ac:dyDescent="0.3">
      <c r="A72" t="s">
        <v>6</v>
      </c>
      <c r="D72">
        <v>14</v>
      </c>
      <c r="E72">
        <v>1108</v>
      </c>
      <c r="F72">
        <v>4</v>
      </c>
      <c r="G72">
        <v>402</v>
      </c>
      <c r="H72">
        <v>11</v>
      </c>
      <c r="I72">
        <v>3046</v>
      </c>
      <c r="L72">
        <v>5</v>
      </c>
      <c r="M72">
        <v>1439</v>
      </c>
    </row>
    <row r="73" spans="1:13" x14ac:dyDescent="0.3">
      <c r="A73" t="s">
        <v>7</v>
      </c>
      <c r="D73">
        <v>13</v>
      </c>
      <c r="E73">
        <v>1159</v>
      </c>
      <c r="F73">
        <v>4</v>
      </c>
      <c r="G73">
        <v>405</v>
      </c>
      <c r="H73">
        <v>11</v>
      </c>
      <c r="I73">
        <v>2516</v>
      </c>
      <c r="L73">
        <v>5</v>
      </c>
      <c r="M73">
        <v>943</v>
      </c>
    </row>
    <row r="74" spans="1:13" x14ac:dyDescent="0.3">
      <c r="A74" t="s">
        <v>8</v>
      </c>
      <c r="D74">
        <v>12</v>
      </c>
      <c r="E74">
        <v>1594</v>
      </c>
      <c r="F74">
        <v>1</v>
      </c>
      <c r="G74">
        <v>358</v>
      </c>
      <c r="H74">
        <v>10</v>
      </c>
      <c r="I74">
        <v>2421</v>
      </c>
      <c r="L74">
        <v>3</v>
      </c>
      <c r="M74">
        <v>600</v>
      </c>
    </row>
    <row r="75" spans="1:13" x14ac:dyDescent="0.3">
      <c r="A75" t="s">
        <v>9</v>
      </c>
      <c r="D75">
        <v>13</v>
      </c>
      <c r="E75">
        <v>1332</v>
      </c>
      <c r="F75">
        <v>1</v>
      </c>
      <c r="G75">
        <v>231</v>
      </c>
      <c r="H75">
        <v>10</v>
      </c>
      <c r="I75">
        <v>1526</v>
      </c>
      <c r="L75">
        <v>1</v>
      </c>
      <c r="M75">
        <v>48</v>
      </c>
    </row>
    <row r="76" spans="1:13" x14ac:dyDescent="0.3">
      <c r="A76" t="s">
        <v>15</v>
      </c>
      <c r="D76">
        <v>14</v>
      </c>
      <c r="E76">
        <v>2901</v>
      </c>
      <c r="F76">
        <v>1</v>
      </c>
      <c r="G76">
        <v>23</v>
      </c>
      <c r="H76">
        <v>8</v>
      </c>
      <c r="I76">
        <v>2112</v>
      </c>
      <c r="L76">
        <v>1</v>
      </c>
      <c r="M76">
        <v>4</v>
      </c>
    </row>
    <row r="77" spans="1:13" x14ac:dyDescent="0.3">
      <c r="A77" t="s">
        <v>10</v>
      </c>
      <c r="D77">
        <v>20</v>
      </c>
      <c r="E77">
        <v>4287</v>
      </c>
      <c r="F77">
        <v>2</v>
      </c>
      <c r="G77">
        <v>44</v>
      </c>
      <c r="H77">
        <v>9</v>
      </c>
      <c r="I77">
        <v>2324</v>
      </c>
      <c r="L77">
        <v>1</v>
      </c>
      <c r="M77">
        <v>28</v>
      </c>
    </row>
    <row r="78" spans="1:13" x14ac:dyDescent="0.3">
      <c r="A78" t="s">
        <v>16</v>
      </c>
      <c r="D78">
        <v>21</v>
      </c>
      <c r="E78">
        <v>3563</v>
      </c>
      <c r="F78">
        <v>2</v>
      </c>
      <c r="G78">
        <v>44</v>
      </c>
      <c r="H78">
        <v>10</v>
      </c>
      <c r="I78">
        <v>1997</v>
      </c>
      <c r="L78">
        <v>1</v>
      </c>
      <c r="M78">
        <v>21</v>
      </c>
    </row>
    <row r="79" spans="1:13" x14ac:dyDescent="0.3">
      <c r="A79" t="s">
        <v>11</v>
      </c>
      <c r="D79">
        <v>23</v>
      </c>
      <c r="E79">
        <v>4724</v>
      </c>
      <c r="F79">
        <v>3</v>
      </c>
      <c r="G79">
        <v>23</v>
      </c>
      <c r="H79">
        <v>9</v>
      </c>
      <c r="I79">
        <v>1920</v>
      </c>
      <c r="L79">
        <v>2</v>
      </c>
      <c r="M79">
        <v>18</v>
      </c>
    </row>
    <row r="80" spans="1:13" x14ac:dyDescent="0.3">
      <c r="A80" t="s">
        <v>12</v>
      </c>
      <c r="D80">
        <v>23</v>
      </c>
      <c r="E80">
        <v>4875</v>
      </c>
      <c r="F80">
        <v>2</v>
      </c>
      <c r="G80">
        <v>273</v>
      </c>
      <c r="H80">
        <v>9</v>
      </c>
      <c r="I80">
        <v>866</v>
      </c>
      <c r="L80">
        <v>3</v>
      </c>
      <c r="M80">
        <v>161</v>
      </c>
    </row>
    <row r="81" spans="1:13" x14ac:dyDescent="0.3">
      <c r="A81" t="s">
        <v>17</v>
      </c>
      <c r="D81">
        <v>24</v>
      </c>
      <c r="E81">
        <v>2932</v>
      </c>
      <c r="F81">
        <v>2</v>
      </c>
      <c r="G81">
        <v>26</v>
      </c>
      <c r="H81">
        <v>10</v>
      </c>
      <c r="I81">
        <v>370</v>
      </c>
      <c r="L81">
        <v>3</v>
      </c>
      <c r="M81">
        <v>97</v>
      </c>
    </row>
    <row r="82" spans="1:13" x14ac:dyDescent="0.3">
      <c r="A82" t="s">
        <v>19</v>
      </c>
      <c r="D82">
        <v>19</v>
      </c>
      <c r="E82">
        <v>2365</v>
      </c>
      <c r="F82">
        <v>2</v>
      </c>
      <c r="G82">
        <v>68</v>
      </c>
      <c r="H82">
        <v>7</v>
      </c>
      <c r="I82">
        <v>384</v>
      </c>
      <c r="L82">
        <v>2</v>
      </c>
      <c r="M82">
        <v>270</v>
      </c>
    </row>
    <row r="83" spans="1:13" x14ac:dyDescent="0.3">
      <c r="A83" t="s">
        <v>14</v>
      </c>
      <c r="D83">
        <v>17</v>
      </c>
      <c r="E83">
        <v>3118</v>
      </c>
      <c r="F83">
        <v>2</v>
      </c>
      <c r="G83">
        <v>206</v>
      </c>
      <c r="H83">
        <v>8</v>
      </c>
      <c r="I83">
        <v>3999</v>
      </c>
      <c r="L83">
        <v>2</v>
      </c>
      <c r="M83">
        <v>129</v>
      </c>
    </row>
    <row r="84" spans="1:13" x14ac:dyDescent="0.3">
      <c r="A84" t="s">
        <v>6</v>
      </c>
      <c r="C84">
        <v>1</v>
      </c>
      <c r="D84">
        <v>18</v>
      </c>
      <c r="E84">
        <v>2775</v>
      </c>
      <c r="F84">
        <v>3</v>
      </c>
      <c r="G84">
        <v>245</v>
      </c>
      <c r="H84">
        <v>7</v>
      </c>
      <c r="I84">
        <v>4350</v>
      </c>
      <c r="J84">
        <v>2</v>
      </c>
      <c r="K84">
        <v>50</v>
      </c>
      <c r="L84">
        <v>4</v>
      </c>
      <c r="M84">
        <v>164</v>
      </c>
    </row>
    <row r="85" spans="1:13" x14ac:dyDescent="0.3">
      <c r="A85" t="s">
        <v>7</v>
      </c>
      <c r="C85">
        <v>1</v>
      </c>
      <c r="D85">
        <v>19</v>
      </c>
      <c r="E85">
        <v>3463</v>
      </c>
      <c r="F85">
        <v>4</v>
      </c>
      <c r="G85">
        <v>164</v>
      </c>
      <c r="H85">
        <v>7</v>
      </c>
      <c r="I85">
        <v>3017</v>
      </c>
      <c r="J85">
        <v>4</v>
      </c>
      <c r="K85">
        <v>281</v>
      </c>
      <c r="L85">
        <v>2</v>
      </c>
      <c r="M85">
        <v>132</v>
      </c>
    </row>
    <row r="86" spans="1:13" x14ac:dyDescent="0.3">
      <c r="A86" t="s">
        <v>8</v>
      </c>
      <c r="D86">
        <v>21</v>
      </c>
      <c r="E86">
        <v>2431</v>
      </c>
      <c r="F86">
        <v>6</v>
      </c>
      <c r="G86">
        <v>232</v>
      </c>
      <c r="H86">
        <v>8</v>
      </c>
      <c r="I86">
        <v>2912</v>
      </c>
      <c r="J86">
        <v>5</v>
      </c>
      <c r="K86">
        <v>379</v>
      </c>
      <c r="L86">
        <v>2</v>
      </c>
      <c r="M86">
        <v>374</v>
      </c>
    </row>
    <row r="87" spans="1:13" x14ac:dyDescent="0.3">
      <c r="A87" t="s">
        <v>9</v>
      </c>
      <c r="D87">
        <v>19</v>
      </c>
      <c r="E87">
        <v>2711</v>
      </c>
      <c r="F87">
        <v>4</v>
      </c>
      <c r="G87">
        <v>274</v>
      </c>
      <c r="H87">
        <v>6</v>
      </c>
      <c r="I87">
        <v>1797</v>
      </c>
      <c r="J87">
        <v>5</v>
      </c>
      <c r="K87">
        <v>768</v>
      </c>
      <c r="L87">
        <v>3</v>
      </c>
      <c r="M87">
        <v>270</v>
      </c>
    </row>
    <row r="88" spans="1:13" x14ac:dyDescent="0.3">
      <c r="A88" t="s">
        <v>15</v>
      </c>
      <c r="C88">
        <v>1</v>
      </c>
      <c r="D88">
        <v>19</v>
      </c>
      <c r="E88">
        <v>2423</v>
      </c>
      <c r="F88">
        <v>6</v>
      </c>
      <c r="G88">
        <v>116</v>
      </c>
      <c r="H88">
        <v>6</v>
      </c>
      <c r="I88">
        <v>1012</v>
      </c>
      <c r="J88">
        <v>5</v>
      </c>
      <c r="K88">
        <v>556</v>
      </c>
      <c r="L88">
        <v>4</v>
      </c>
      <c r="M88">
        <v>217</v>
      </c>
    </row>
    <row r="89" spans="1:13" x14ac:dyDescent="0.3">
      <c r="A89" t="s">
        <v>10</v>
      </c>
      <c r="B89">
        <v>1</v>
      </c>
      <c r="C89">
        <v>25</v>
      </c>
      <c r="D89">
        <v>15</v>
      </c>
      <c r="E89">
        <v>547</v>
      </c>
      <c r="F89">
        <v>3</v>
      </c>
      <c r="G89">
        <v>5</v>
      </c>
      <c r="J89">
        <v>4</v>
      </c>
      <c r="K89">
        <v>321</v>
      </c>
      <c r="L89">
        <v>3</v>
      </c>
      <c r="M89">
        <v>49</v>
      </c>
    </row>
  </sheetData>
  <pageMargins left="0.7" right="0.7" top="0.75" bottom="0.75" header="0.3" footer="0.3"/>
  <pageSetup orientation="portrait" horizontalDpi="4294967295" verticalDpi="4294967295"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AA0A-74FC-46D4-804A-7FF9A8047689}">
  <dimension ref="A1:FZ1048576"/>
  <sheetViews>
    <sheetView topLeftCell="B29" zoomScaleNormal="100" workbookViewId="0">
      <selection activeCell="D10" sqref="D10"/>
    </sheetView>
  </sheetViews>
  <sheetFormatPr defaultColWidth="10.59765625" defaultRowHeight="13.2" x14ac:dyDescent="0.3"/>
  <cols>
    <col min="1" max="1" width="10.59765625" style="4"/>
    <col min="2" max="2" width="13" style="4" bestFit="1" customWidth="1"/>
    <col min="3" max="3" width="8.8984375" style="4" bestFit="1" customWidth="1"/>
    <col min="4" max="4" width="6.8984375" style="4" bestFit="1" customWidth="1"/>
    <col min="5" max="9" width="13.8984375" style="4" bestFit="1" customWidth="1"/>
    <col min="10" max="10" width="13" style="4" bestFit="1" customWidth="1"/>
    <col min="11" max="12" width="16.796875" style="4" bestFit="1" customWidth="1"/>
    <col min="13" max="13" width="17" style="4" bestFit="1" customWidth="1"/>
    <col min="14" max="16" width="15" style="4" bestFit="1" customWidth="1"/>
    <col min="17" max="17" width="11.8984375" style="4" bestFit="1" customWidth="1"/>
    <col min="18" max="106" width="16.796875" style="4" bestFit="1" customWidth="1"/>
    <col min="107" max="107" width="11.8984375" style="4" bestFit="1" customWidth="1"/>
    <col min="108" max="145" width="13.8984375" style="4" bestFit="1" customWidth="1"/>
    <col min="146" max="146" width="11.8984375" style="4" bestFit="1" customWidth="1"/>
    <col min="147" max="181" width="15.5" style="4" customWidth="1"/>
    <col min="182" max="182" width="10.69921875" style="4" customWidth="1"/>
    <col min="183" max="16384" width="10.59765625" style="4"/>
  </cols>
  <sheetData>
    <row r="1" spans="1:146" x14ac:dyDescent="0.3">
      <c r="A1" s="7" t="s">
        <v>50</v>
      </c>
      <c r="B1" s="6" t="s">
        <v>49</v>
      </c>
      <c r="C1" s="6"/>
    </row>
    <row r="2" spans="1:146" x14ac:dyDescent="0.3">
      <c r="A2" s="7" t="s">
        <v>48</v>
      </c>
      <c r="B2" s="6" t="s">
        <v>47</v>
      </c>
      <c r="C2" s="6"/>
    </row>
    <row r="3" spans="1:146" x14ac:dyDescent="0.3">
      <c r="A3" s="7" t="s">
        <v>46</v>
      </c>
      <c r="B3" s="6" t="str">
        <f>TEXT(DATE(2018,1,23),"dd-mmm-yyyy")</f>
        <v>23-Jan-2018</v>
      </c>
      <c r="C3" s="6"/>
    </row>
    <row r="5" spans="1:146" ht="14.4" x14ac:dyDescent="0.3">
      <c r="A5"/>
      <c r="B5"/>
      <c r="C5"/>
      <c r="D5"/>
      <c r="E5"/>
      <c r="F5"/>
      <c r="G5"/>
      <c r="H5"/>
      <c r="I5"/>
      <c r="J5"/>
      <c r="K5"/>
      <c r="L5"/>
      <c r="M5"/>
    </row>
    <row r="6" spans="1:146" ht="14.4" x14ac:dyDescent="0.3">
      <c r="A6"/>
      <c r="B6"/>
      <c r="C6"/>
    </row>
    <row r="7" spans="1:146" ht="14.4" x14ac:dyDescent="0.3">
      <c r="A7"/>
      <c r="B7" s="8" t="s">
        <v>59</v>
      </c>
      <c r="C7" t="s" vm="3">
        <v>98</v>
      </c>
    </row>
    <row r="8" spans="1:146" ht="14.4" x14ac:dyDescent="0.3">
      <c r="A8"/>
    </row>
    <row r="9" spans="1:146" ht="14.4" x14ac:dyDescent="0.3">
      <c r="A9"/>
      <c r="B9" s="8" t="s">
        <v>44</v>
      </c>
      <c r="C9" s="8" t="s">
        <v>60</v>
      </c>
      <c r="D9"/>
      <c r="E9"/>
      <c r="F9"/>
      <c r="G9"/>
      <c r="H9"/>
      <c r="I9"/>
      <c r="J9"/>
      <c r="K9"/>
      <c r="L9" s="8" t="s">
        <v>59</v>
      </c>
      <c r="M9" t="s" vm="1">
        <v>25</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row>
    <row r="10" spans="1:146" ht="14.4" x14ac:dyDescent="0.3">
      <c r="A10"/>
      <c r="B10" s="8" t="s">
        <v>67</v>
      </c>
      <c r="C10" t="s">
        <v>61</v>
      </c>
      <c r="D10" t="s">
        <v>97</v>
      </c>
      <c r="E10"/>
      <c r="F10"/>
      <c r="G10"/>
      <c r="H10"/>
      <c r="I10"/>
      <c r="J10"/>
      <c r="K10"/>
      <c r="L10" s="8" t="s">
        <v>60</v>
      </c>
      <c r="M10" t="s" vm="2">
        <v>61</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row>
    <row r="11" spans="1:146" ht="14.4" x14ac:dyDescent="0.3">
      <c r="A11"/>
      <c r="B11" s="10">
        <v>15311</v>
      </c>
      <c r="C11" s="9"/>
      <c r="D11" s="9">
        <v>50</v>
      </c>
      <c r="E11"/>
      <c r="F11"/>
      <c r="G11"/>
      <c r="H11"/>
      <c r="I11"/>
      <c r="J11"/>
      <c r="K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row>
    <row r="12" spans="1:146" ht="14.4" x14ac:dyDescent="0.3">
      <c r="A12"/>
      <c r="B12" s="10">
        <v>15373</v>
      </c>
      <c r="C12" s="9">
        <v>253</v>
      </c>
      <c r="D12" s="9"/>
      <c r="E12"/>
      <c r="F12"/>
      <c r="G12"/>
      <c r="H12"/>
      <c r="I12"/>
      <c r="J12"/>
      <c r="K12"/>
      <c r="L12" s="8" t="s">
        <v>44</v>
      </c>
      <c r="M12"/>
      <c r="N12" s="8" t="s">
        <v>43</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row>
    <row r="13" spans="1:146" ht="14.4" x14ac:dyDescent="0.3">
      <c r="A13"/>
      <c r="B13" s="10">
        <v>15401</v>
      </c>
      <c r="C13" s="9">
        <v>153</v>
      </c>
      <c r="D13" s="9"/>
      <c r="E13"/>
      <c r="F13"/>
      <c r="G13"/>
      <c r="H13"/>
      <c r="I13"/>
      <c r="J13"/>
      <c r="K13"/>
      <c r="L13" s="8" t="s">
        <v>65</v>
      </c>
      <c r="M13" s="8" t="s">
        <v>66</v>
      </c>
      <c r="N13" t="s">
        <v>62</v>
      </c>
      <c r="O13" t="s">
        <v>63</v>
      </c>
      <c r="P13" t="s">
        <v>64</v>
      </c>
      <c r="Q13" t="s">
        <v>42</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row>
    <row r="14" spans="1:146" ht="14.4" x14ac:dyDescent="0.3">
      <c r="A14"/>
      <c r="B14" s="10">
        <v>15432</v>
      </c>
      <c r="C14" s="9">
        <v>8</v>
      </c>
      <c r="D14" s="9"/>
      <c r="E14"/>
      <c r="F14"/>
      <c r="G14"/>
      <c r="H14"/>
      <c r="I14"/>
      <c r="J14"/>
      <c r="K14"/>
      <c r="L14" t="s">
        <v>51</v>
      </c>
      <c r="M14" t="s">
        <v>56</v>
      </c>
      <c r="N14" s="9">
        <v>240</v>
      </c>
      <c r="O14" s="9">
        <v>73</v>
      </c>
      <c r="P14" s="9">
        <v>72</v>
      </c>
      <c r="Q14" s="9">
        <v>385</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row>
    <row r="15" spans="1:146" ht="14.4" x14ac:dyDescent="0.3">
      <c r="A15"/>
      <c r="B15" s="10">
        <v>15462</v>
      </c>
      <c r="C15" s="9">
        <v>340</v>
      </c>
      <c r="D15" s="9"/>
      <c r="E15"/>
      <c r="F15"/>
      <c r="G15"/>
      <c r="H15"/>
      <c r="I15"/>
      <c r="J15"/>
      <c r="K15"/>
      <c r="L15"/>
      <c r="M15" t="s">
        <v>57</v>
      </c>
      <c r="N15" s="9">
        <v>212</v>
      </c>
      <c r="O15" s="9">
        <v>174</v>
      </c>
      <c r="P15" s="9">
        <v>110</v>
      </c>
      <c r="Q15" s="9">
        <v>496</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row>
    <row r="16" spans="1:146" ht="14.4" x14ac:dyDescent="0.3">
      <c r="A16"/>
      <c r="B16" s="10">
        <v>15493</v>
      </c>
      <c r="C16" s="9">
        <v>171</v>
      </c>
      <c r="D16" s="9">
        <v>30</v>
      </c>
      <c r="E16"/>
      <c r="F16"/>
      <c r="G16"/>
      <c r="H16"/>
      <c r="I16"/>
      <c r="J16"/>
      <c r="K16"/>
      <c r="L16"/>
      <c r="M16" t="s">
        <v>58</v>
      </c>
      <c r="N16" s="9">
        <v>422</v>
      </c>
      <c r="O16" s="9">
        <v>181</v>
      </c>
      <c r="P16" s="9">
        <v>78</v>
      </c>
      <c r="Q16" s="9">
        <v>681</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row>
    <row r="17" spans="1:146" ht="14.4" x14ac:dyDescent="0.3">
      <c r="A17"/>
      <c r="B17" s="10">
        <v>15554</v>
      </c>
      <c r="C17" s="9">
        <v>693</v>
      </c>
      <c r="D17" s="9">
        <v>92</v>
      </c>
      <c r="E17"/>
      <c r="F17"/>
      <c r="G17"/>
      <c r="H17"/>
      <c r="I17"/>
      <c r="J17"/>
      <c r="K17"/>
      <c r="L17"/>
      <c r="M17" t="s">
        <v>55</v>
      </c>
      <c r="N17" s="9">
        <v>280</v>
      </c>
      <c r="O17" s="9">
        <v>510</v>
      </c>
      <c r="P17" s="9">
        <v>105</v>
      </c>
      <c r="Q17" s="9">
        <v>895</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row>
    <row r="18" spans="1:146" ht="14.4" x14ac:dyDescent="0.3">
      <c r="A18"/>
      <c r="B18" s="10">
        <v>15585</v>
      </c>
      <c r="C18" s="9"/>
      <c r="D18" s="9">
        <v>493</v>
      </c>
      <c r="E18"/>
      <c r="F18"/>
      <c r="G18"/>
      <c r="H18"/>
      <c r="I18"/>
      <c r="J18"/>
      <c r="K18"/>
      <c r="L18" t="s">
        <v>52</v>
      </c>
      <c r="M18" t="s">
        <v>56</v>
      </c>
      <c r="N18" s="9">
        <v>24</v>
      </c>
      <c r="O18" s="9">
        <v>58</v>
      </c>
      <c r="P18" s="9">
        <v>16</v>
      </c>
      <c r="Q18" s="9">
        <v>98</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row>
    <row r="19" spans="1:146" ht="14.4" x14ac:dyDescent="0.3">
      <c r="A19"/>
      <c r="B19" s="10">
        <v>15615</v>
      </c>
      <c r="C19" s="9">
        <v>295</v>
      </c>
      <c r="D19" s="9">
        <v>801</v>
      </c>
      <c r="E19"/>
      <c r="F19"/>
      <c r="G19"/>
      <c r="H19"/>
      <c r="I19"/>
      <c r="J19"/>
      <c r="K19"/>
      <c r="L19"/>
      <c r="M19" t="s">
        <v>57</v>
      </c>
      <c r="N19" s="9"/>
      <c r="O19" s="9">
        <v>86</v>
      </c>
      <c r="P19" s="9"/>
      <c r="Q19" s="9">
        <v>86</v>
      </c>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row>
    <row r="20" spans="1:146" ht="14.4" x14ac:dyDescent="0.3">
      <c r="A20"/>
      <c r="B20" s="10">
        <v>15646</v>
      </c>
      <c r="C20" s="9">
        <v>623</v>
      </c>
      <c r="D20" s="9">
        <v>547</v>
      </c>
      <c r="E20"/>
      <c r="F20"/>
      <c r="G20"/>
      <c r="H20"/>
      <c r="I20"/>
      <c r="J20"/>
      <c r="K20"/>
      <c r="L20"/>
      <c r="M20" t="s">
        <v>58</v>
      </c>
      <c r="N20" s="9">
        <v>145</v>
      </c>
      <c r="O20" s="9">
        <v>193</v>
      </c>
      <c r="P20" s="9">
        <v>155</v>
      </c>
      <c r="Q20" s="9">
        <v>493</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row>
    <row r="21" spans="1:146" ht="14.4" x14ac:dyDescent="0.3">
      <c r="A21"/>
      <c r="B21" s="10">
        <v>15676</v>
      </c>
      <c r="C21" s="9"/>
      <c r="D21" s="9">
        <v>331</v>
      </c>
      <c r="E21"/>
      <c r="F21"/>
      <c r="G21"/>
      <c r="H21"/>
      <c r="I21"/>
      <c r="J21"/>
      <c r="K21"/>
      <c r="L21"/>
      <c r="M21" t="s">
        <v>55</v>
      </c>
      <c r="N21" s="9">
        <v>1288</v>
      </c>
      <c r="O21" s="9">
        <v>2007</v>
      </c>
      <c r="P21" s="9">
        <v>1155</v>
      </c>
      <c r="Q21" s="9">
        <v>4450</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row>
    <row r="22" spans="1:146" ht="14.4" x14ac:dyDescent="0.3">
      <c r="A22"/>
      <c r="B22" s="10">
        <v>15707</v>
      </c>
      <c r="C22" s="9">
        <v>83</v>
      </c>
      <c r="D22" s="9">
        <v>373</v>
      </c>
      <c r="E22"/>
      <c r="F22"/>
      <c r="G22"/>
      <c r="H22"/>
      <c r="I22"/>
      <c r="J22"/>
      <c r="K22"/>
      <c r="L22" t="s">
        <v>53</v>
      </c>
      <c r="M22" t="s">
        <v>56</v>
      </c>
      <c r="N22" s="9">
        <v>2385</v>
      </c>
      <c r="O22" s="9">
        <v>4580</v>
      </c>
      <c r="P22" s="9">
        <v>2387</v>
      </c>
      <c r="Q22" s="9">
        <v>9352</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row>
    <row r="23" spans="1:146" ht="14.4" x14ac:dyDescent="0.3">
      <c r="A23"/>
      <c r="B23" s="10">
        <v>15738</v>
      </c>
      <c r="C23" s="9">
        <v>21</v>
      </c>
      <c r="D23" s="9">
        <v>375</v>
      </c>
      <c r="E23"/>
      <c r="F23"/>
      <c r="G23"/>
      <c r="H23"/>
      <c r="I23"/>
      <c r="J23"/>
      <c r="K23"/>
      <c r="L23"/>
      <c r="M23" t="s">
        <v>57</v>
      </c>
      <c r="N23" s="9">
        <v>3387</v>
      </c>
      <c r="O23" s="9">
        <v>8115</v>
      </c>
      <c r="P23" s="9">
        <v>3436</v>
      </c>
      <c r="Q23" s="9">
        <v>14938</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row>
    <row r="24" spans="1:146" ht="14.4" x14ac:dyDescent="0.3">
      <c r="A24"/>
      <c r="B24" s="10">
        <v>15766</v>
      </c>
      <c r="C24" s="9"/>
      <c r="D24" s="9">
        <v>171</v>
      </c>
      <c r="E24"/>
      <c r="F24"/>
      <c r="G24"/>
      <c r="H24"/>
      <c r="I24"/>
      <c r="J24"/>
      <c r="K24"/>
      <c r="L24"/>
      <c r="M24" t="s">
        <v>58</v>
      </c>
      <c r="N24" s="9">
        <v>6071</v>
      </c>
      <c r="O24" s="9">
        <v>14756</v>
      </c>
      <c r="P24" s="9">
        <v>6604</v>
      </c>
      <c r="Q24" s="9">
        <v>27431</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row>
    <row r="25" spans="1:146" ht="14.4" x14ac:dyDescent="0.3">
      <c r="A25"/>
      <c r="B25" s="10">
        <v>15797</v>
      </c>
      <c r="C25" s="9"/>
      <c r="D25" s="9">
        <v>213</v>
      </c>
      <c r="E25"/>
      <c r="F25"/>
      <c r="G25"/>
      <c r="H25"/>
      <c r="I25"/>
      <c r="J25"/>
      <c r="K25"/>
      <c r="L25"/>
      <c r="M25" t="s">
        <v>55</v>
      </c>
      <c r="N25" s="9">
        <v>3312</v>
      </c>
      <c r="O25" s="9">
        <v>10489</v>
      </c>
      <c r="P25" s="9">
        <v>3606</v>
      </c>
      <c r="Q25" s="9">
        <v>17407</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row>
    <row r="26" spans="1:146" ht="14.4" x14ac:dyDescent="0.3">
      <c r="A26"/>
      <c r="B26" s="10">
        <v>15827</v>
      </c>
      <c r="C26" s="9">
        <v>88</v>
      </c>
      <c r="D26" s="9">
        <v>251</v>
      </c>
      <c r="E26"/>
      <c r="F26"/>
      <c r="G26"/>
      <c r="H26"/>
      <c r="I26"/>
      <c r="J26"/>
      <c r="K26"/>
      <c r="L26" t="s">
        <v>54</v>
      </c>
      <c r="M26" t="s">
        <v>56</v>
      </c>
      <c r="N26" s="9">
        <v>2434</v>
      </c>
      <c r="O26" s="9">
        <v>17957</v>
      </c>
      <c r="P26" s="9">
        <v>6337</v>
      </c>
      <c r="Q26" s="9">
        <v>26728</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row>
    <row r="27" spans="1:146" ht="14.4" x14ac:dyDescent="0.3">
      <c r="A27"/>
      <c r="B27" s="10">
        <v>15858</v>
      </c>
      <c r="C27" s="9"/>
      <c r="D27" s="9">
        <v>521</v>
      </c>
      <c r="E27"/>
      <c r="F27"/>
      <c r="G27"/>
      <c r="H27"/>
      <c r="I27"/>
      <c r="J27"/>
      <c r="K27"/>
      <c r="L27"/>
      <c r="M27" t="s">
        <v>57</v>
      </c>
      <c r="N27" s="9">
        <v>2724</v>
      </c>
      <c r="O27" s="9">
        <v>18473</v>
      </c>
      <c r="P27" s="9">
        <v>9543</v>
      </c>
      <c r="Q27" s="9">
        <v>30740</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row>
    <row r="28" spans="1:146" ht="14.4" x14ac:dyDescent="0.3">
      <c r="A28"/>
      <c r="B28" s="10">
        <v>15888</v>
      </c>
      <c r="C28" s="9">
        <v>8</v>
      </c>
      <c r="D28" s="9">
        <v>1973</v>
      </c>
      <c r="E28"/>
      <c r="F28"/>
      <c r="G28"/>
      <c r="H28"/>
      <c r="I28"/>
      <c r="J28"/>
      <c r="K28"/>
      <c r="L28"/>
      <c r="M28" t="s">
        <v>58</v>
      </c>
      <c r="N28" s="9">
        <v>1716</v>
      </c>
      <c r="O28" s="9">
        <v>8344</v>
      </c>
      <c r="P28" s="9">
        <v>2638</v>
      </c>
      <c r="Q28" s="9">
        <v>12698</v>
      </c>
    </row>
    <row r="29" spans="1:146" ht="14.4" x14ac:dyDescent="0.3">
      <c r="A29"/>
      <c r="B29" s="10">
        <v>15919</v>
      </c>
      <c r="C29" s="9">
        <v>298</v>
      </c>
      <c r="D29" s="9">
        <v>798</v>
      </c>
      <c r="L29" t="s">
        <v>42</v>
      </c>
      <c r="M29"/>
      <c r="N29" s="9">
        <v>24640</v>
      </c>
      <c r="O29" s="9">
        <v>85996</v>
      </c>
      <c r="P29" s="9">
        <v>36242</v>
      </c>
      <c r="Q29" s="9">
        <v>146878</v>
      </c>
    </row>
    <row r="30" spans="1:146" ht="14.4" x14ac:dyDescent="0.3">
      <c r="A30"/>
      <c r="B30" s="10">
        <v>15950</v>
      </c>
      <c r="C30" s="9">
        <v>203</v>
      </c>
      <c r="D30" s="9">
        <v>1174</v>
      </c>
    </row>
    <row r="31" spans="1:146" ht="14.4" x14ac:dyDescent="0.3">
      <c r="A31"/>
      <c r="B31" s="10">
        <v>15980</v>
      </c>
      <c r="C31" s="9">
        <v>951</v>
      </c>
      <c r="D31" s="9">
        <v>1120</v>
      </c>
    </row>
    <row r="32" spans="1:146" ht="14.4" x14ac:dyDescent="0.3">
      <c r="A32"/>
      <c r="B32" s="10">
        <v>16011</v>
      </c>
      <c r="C32" s="9">
        <v>3023</v>
      </c>
      <c r="D32" s="9">
        <v>2020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row>
    <row r="33" spans="1:107" ht="14.4" x14ac:dyDescent="0.3">
      <c r="A33"/>
      <c r="B33" s="10">
        <v>16041</v>
      </c>
      <c r="C33" s="9">
        <v>552</v>
      </c>
      <c r="D33" s="9">
        <v>1979</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row>
    <row r="34" spans="1:107" ht="14.4" x14ac:dyDescent="0.3">
      <c r="A34"/>
      <c r="B34" s="10">
        <v>16072</v>
      </c>
      <c r="C34" s="9">
        <v>2834</v>
      </c>
      <c r="D34" s="9">
        <v>2339</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row>
    <row r="35" spans="1:107" ht="14.4" x14ac:dyDescent="0.3">
      <c r="A35"/>
      <c r="B35" s="10">
        <v>16103</v>
      </c>
      <c r="C35" s="9">
        <v>4821</v>
      </c>
      <c r="D35" s="9">
        <v>3238</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row>
    <row r="36" spans="1:107" ht="14.4" x14ac:dyDescent="0.3">
      <c r="A36"/>
      <c r="B36" s="10">
        <v>16132</v>
      </c>
      <c r="C36" s="9">
        <v>1818</v>
      </c>
      <c r="D36" s="9">
        <v>4585</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row>
    <row r="37" spans="1:107" ht="14.4" x14ac:dyDescent="0.3">
      <c r="A37"/>
      <c r="B37" s="10">
        <v>16163</v>
      </c>
      <c r="C37" s="9">
        <v>5319</v>
      </c>
      <c r="D37" s="9">
        <v>4108</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row>
    <row r="38" spans="1:107" ht="14.4" x14ac:dyDescent="0.3">
      <c r="A38"/>
      <c r="B38" s="10">
        <v>16193</v>
      </c>
      <c r="C38" s="9">
        <v>920</v>
      </c>
      <c r="D38" s="9">
        <v>4396</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row>
    <row r="39" spans="1:107" ht="14.4" x14ac:dyDescent="0.3">
      <c r="A39"/>
      <c r="B39" s="10">
        <v>16224</v>
      </c>
      <c r="C39" s="9">
        <v>8826</v>
      </c>
      <c r="D39" s="9">
        <v>3113</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row>
    <row r="40" spans="1:107" ht="14.4" x14ac:dyDescent="0.3">
      <c r="A40"/>
      <c r="B40" s="10">
        <v>16254</v>
      </c>
      <c r="C40" s="9">
        <v>12615</v>
      </c>
      <c r="D40" s="9">
        <v>5059</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row>
    <row r="41" spans="1:107" ht="14.4" x14ac:dyDescent="0.3">
      <c r="A41"/>
      <c r="B41" s="10">
        <v>16285</v>
      </c>
      <c r="C41" s="9">
        <v>1745</v>
      </c>
      <c r="D41" s="9">
        <v>6686</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row>
    <row r="42" spans="1:107" ht="14.4" x14ac:dyDescent="0.3">
      <c r="A42"/>
      <c r="B42" s="10">
        <v>16316</v>
      </c>
      <c r="C42" s="9">
        <v>13238</v>
      </c>
      <c r="D42" s="9">
        <v>5637</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row>
    <row r="43" spans="1:107" ht="14.4" x14ac:dyDescent="0.3">
      <c r="A43"/>
      <c r="B43" s="10">
        <v>16346</v>
      </c>
      <c r="C43" s="9">
        <v>11027</v>
      </c>
      <c r="D43" s="9">
        <v>6702</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row>
    <row r="44" spans="1:107" ht="14.4" x14ac:dyDescent="0.3">
      <c r="A44"/>
      <c r="B44" s="10">
        <v>16377</v>
      </c>
      <c r="C44" s="9">
        <v>4442</v>
      </c>
      <c r="D44" s="9">
        <v>6048</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row>
    <row r="45" spans="1:107" ht="14.4" x14ac:dyDescent="0.3">
      <c r="A45"/>
      <c r="B45" s="10">
        <v>16407</v>
      </c>
      <c r="C45" s="9">
        <v>2107</v>
      </c>
      <c r="D45" s="9">
        <v>3364</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row>
    <row r="46" spans="1:107" ht="14.4" x14ac:dyDescent="0.3">
      <c r="A46"/>
      <c r="B46" s="10">
        <v>16438</v>
      </c>
      <c r="C46" s="9">
        <v>8706</v>
      </c>
      <c r="D46" s="9">
        <v>2845</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ht="14.4" x14ac:dyDescent="0.3">
      <c r="A47"/>
      <c r="B47" s="10">
        <v>16469</v>
      </c>
      <c r="C47" s="9">
        <v>6033</v>
      </c>
      <c r="D47" s="9">
        <v>7350</v>
      </c>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row>
    <row r="48" spans="1:107" ht="14.4" x14ac:dyDescent="0.3">
      <c r="A48"/>
      <c r="B48" s="10">
        <v>16497</v>
      </c>
      <c r="C48" s="9">
        <v>12234</v>
      </c>
      <c r="D48" s="9">
        <v>7451</v>
      </c>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82" ht="14.4" x14ac:dyDescent="0.3">
      <c r="A49"/>
      <c r="B49" s="10">
        <v>16528</v>
      </c>
      <c r="C49" s="9">
        <v>16144</v>
      </c>
      <c r="D49" s="9">
        <v>6960</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82" ht="14.4" x14ac:dyDescent="0.3">
      <c r="A50"/>
      <c r="B50" s="10">
        <v>16558</v>
      </c>
      <c r="C50" s="9">
        <v>9142</v>
      </c>
      <c r="D50" s="9">
        <v>5994</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row>
    <row r="51" spans="1:182" ht="14.4" x14ac:dyDescent="0.3">
      <c r="A51"/>
      <c r="B51" s="10">
        <v>16589</v>
      </c>
      <c r="C51" s="9">
        <v>5709</v>
      </c>
      <c r="D51" s="9">
        <v>5584</v>
      </c>
    </row>
    <row r="52" spans="1:182" ht="14.4" x14ac:dyDescent="0.3">
      <c r="A52"/>
      <c r="B52" s="10">
        <v>16619</v>
      </c>
      <c r="C52" s="9">
        <v>8526</v>
      </c>
      <c r="D52" s="9">
        <v>4144</v>
      </c>
    </row>
    <row r="53" spans="1:182" ht="14.4" x14ac:dyDescent="0.3">
      <c r="A53"/>
      <c r="B53" s="10">
        <v>16650</v>
      </c>
      <c r="C53" s="9">
        <v>4293</v>
      </c>
      <c r="D53" s="9">
        <v>921</v>
      </c>
    </row>
    <row r="54" spans="1:182" ht="14.4" x14ac:dyDescent="0.3">
      <c r="A54"/>
      <c r="B54" t="s">
        <v>68</v>
      </c>
      <c r="C54" s="9">
        <v>148262</v>
      </c>
      <c r="D54" s="9">
        <v>109836</v>
      </c>
    </row>
    <row r="60" spans="1:182" ht="14.4" x14ac:dyDescent="0.3">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row>
    <row r="61" spans="1:182" ht="14.4" x14ac:dyDescent="0.3">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row>
    <row r="62" spans="1:182" ht="14.4" x14ac:dyDescent="0.3">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row>
    <row r="63" spans="1:182" ht="14.4" x14ac:dyDescent="0.3">
      <c r="AB63"/>
      <c r="AC63"/>
      <c r="AD63"/>
      <c r="AE63"/>
      <c r="AF63"/>
      <c r="AG63"/>
      <c r="AH63"/>
      <c r="AI63"/>
      <c r="AJ63"/>
      <c r="AK63"/>
      <c r="AL63"/>
      <c r="AM63"/>
    </row>
    <row r="64" spans="1:182" ht="14.4" x14ac:dyDescent="0.3">
      <c r="AB64"/>
      <c r="AC64"/>
      <c r="AD64"/>
      <c r="AE64"/>
      <c r="AF64"/>
      <c r="AG64"/>
      <c r="AH64"/>
      <c r="AI64"/>
      <c r="AJ64"/>
      <c r="AK64"/>
      <c r="AL64"/>
      <c r="AM64"/>
    </row>
    <row r="65" spans="2:39" ht="14.4" x14ac:dyDescent="0.3">
      <c r="AB65"/>
      <c r="AC65"/>
      <c r="AD65"/>
      <c r="AE65"/>
      <c r="AF65"/>
      <c r="AG65"/>
      <c r="AH65"/>
      <c r="AI65"/>
      <c r="AJ65"/>
      <c r="AK65"/>
      <c r="AL65"/>
      <c r="AM65"/>
    </row>
    <row r="66" spans="2:39" ht="14.4" x14ac:dyDescent="0.3">
      <c r="AB66"/>
      <c r="AC66"/>
      <c r="AD66"/>
      <c r="AE66"/>
      <c r="AF66"/>
      <c r="AG66"/>
      <c r="AH66"/>
      <c r="AI66"/>
      <c r="AJ66"/>
      <c r="AK66"/>
      <c r="AL66"/>
      <c r="AM66"/>
    </row>
    <row r="67" spans="2:39" ht="14.4" x14ac:dyDescent="0.3">
      <c r="S67"/>
      <c r="T67"/>
      <c r="U67"/>
      <c r="V67"/>
      <c r="W67"/>
      <c r="X67"/>
      <c r="Y67"/>
      <c r="Z67"/>
      <c r="AA67"/>
      <c r="AB67"/>
      <c r="AC67"/>
      <c r="AD67"/>
      <c r="AE67"/>
      <c r="AF67"/>
      <c r="AG67"/>
      <c r="AH67"/>
      <c r="AI67"/>
      <c r="AJ67"/>
      <c r="AK67"/>
      <c r="AL67"/>
      <c r="AM67"/>
    </row>
    <row r="68" spans="2:39" ht="14.4" x14ac:dyDescent="0.3">
      <c r="S68"/>
      <c r="T68"/>
      <c r="U68"/>
      <c r="V68"/>
      <c r="W68"/>
      <c r="X68"/>
      <c r="Y68"/>
      <c r="Z68"/>
      <c r="AA68"/>
      <c r="AB68"/>
      <c r="AC68"/>
      <c r="AD68"/>
      <c r="AE68"/>
      <c r="AF68"/>
      <c r="AG68"/>
      <c r="AH68"/>
      <c r="AI68"/>
      <c r="AJ68"/>
      <c r="AK68"/>
      <c r="AL68"/>
      <c r="AM68"/>
    </row>
    <row r="69" spans="2:39" ht="14.4" x14ac:dyDescent="0.3">
      <c r="S69"/>
      <c r="T69"/>
      <c r="U69"/>
      <c r="V69"/>
      <c r="W69"/>
      <c r="X69"/>
      <c r="Y69"/>
      <c r="Z69"/>
      <c r="AA69"/>
      <c r="AB69"/>
      <c r="AC69"/>
      <c r="AD69"/>
      <c r="AE69"/>
      <c r="AF69"/>
      <c r="AG69"/>
      <c r="AH69"/>
      <c r="AI69"/>
      <c r="AJ69"/>
      <c r="AK69"/>
      <c r="AL69"/>
      <c r="AM69"/>
    </row>
    <row r="70" spans="2:39" ht="14.4" x14ac:dyDescent="0.3">
      <c r="S70"/>
      <c r="T70"/>
      <c r="U70"/>
      <c r="V70"/>
      <c r="W70"/>
      <c r="X70"/>
      <c r="Y70"/>
      <c r="Z70"/>
      <c r="AA70"/>
      <c r="AB70"/>
      <c r="AC70"/>
      <c r="AD70"/>
      <c r="AE70"/>
      <c r="AF70"/>
      <c r="AG70"/>
      <c r="AH70"/>
      <c r="AI70"/>
      <c r="AJ70"/>
      <c r="AK70"/>
      <c r="AL70"/>
      <c r="AM70"/>
    </row>
    <row r="71" spans="2:39" ht="14.4" x14ac:dyDescent="0.3">
      <c r="B71"/>
      <c r="C71"/>
      <c r="D71"/>
    </row>
    <row r="72" spans="2:39" ht="14.4" x14ac:dyDescent="0.3">
      <c r="B72"/>
      <c r="C72"/>
      <c r="D72"/>
    </row>
    <row r="79" spans="2:39" x14ac:dyDescent="0.3">
      <c r="S79" s="5"/>
      <c r="T79" s="5"/>
      <c r="U79" s="5"/>
      <c r="V79" s="5"/>
      <c r="W79" s="5"/>
      <c r="X79" s="5"/>
      <c r="Y79" s="5"/>
      <c r="Z79" s="5"/>
      <c r="AA79" s="5"/>
      <c r="AB79" s="5"/>
      <c r="AC79" s="5"/>
      <c r="AD79" s="5"/>
      <c r="AE79" s="5"/>
      <c r="AF79" s="5"/>
      <c r="AG79" s="5"/>
      <c r="AH79" s="5"/>
      <c r="AI79" s="5"/>
      <c r="AJ79" s="5"/>
      <c r="AK79" s="5"/>
      <c r="AL79" s="5"/>
      <c r="AM79" s="5"/>
    </row>
    <row r="84" spans="2:18" ht="14.4" x14ac:dyDescent="0.3">
      <c r="B84"/>
      <c r="C84"/>
      <c r="D84"/>
      <c r="E84"/>
      <c r="F84"/>
      <c r="G84"/>
      <c r="H84"/>
      <c r="I84"/>
      <c r="J84"/>
      <c r="K84"/>
      <c r="L84"/>
      <c r="M84"/>
      <c r="N84"/>
      <c r="O84"/>
      <c r="P84"/>
      <c r="Q84"/>
      <c r="R84"/>
    </row>
    <row r="85" spans="2:18" ht="14.4" x14ac:dyDescent="0.3">
      <c r="B85"/>
      <c r="C85"/>
      <c r="D85"/>
      <c r="E85"/>
      <c r="F85"/>
      <c r="G85"/>
      <c r="H85"/>
      <c r="I85"/>
      <c r="J85"/>
      <c r="K85"/>
      <c r="L85"/>
      <c r="M85"/>
      <c r="N85"/>
      <c r="O85"/>
      <c r="P85"/>
      <c r="Q85"/>
      <c r="R85"/>
    </row>
    <row r="86" spans="2:18" ht="14.4" x14ac:dyDescent="0.3">
      <c r="B86"/>
      <c r="C86"/>
      <c r="D86"/>
      <c r="E86"/>
      <c r="F86"/>
      <c r="G86"/>
      <c r="H86"/>
      <c r="I86"/>
      <c r="J86"/>
      <c r="K86"/>
      <c r="L86"/>
      <c r="M86"/>
      <c r="N86"/>
      <c r="O86"/>
      <c r="P86"/>
      <c r="Q86"/>
      <c r="R86"/>
    </row>
    <row r="1048576" spans="4:10" x14ac:dyDescent="0.3">
      <c r="D1048576" s="4">
        <f t="shared" ref="D1048576:J1048576" si="0">SUM(D11:D1048575)</f>
        <v>219672</v>
      </c>
      <c r="E1048576" s="4">
        <f t="shared" si="0"/>
        <v>0</v>
      </c>
      <c r="F1048576" s="4">
        <f t="shared" si="0"/>
        <v>0</v>
      </c>
      <c r="G1048576" s="4">
        <f t="shared" si="0"/>
        <v>0</v>
      </c>
      <c r="H1048576" s="4">
        <f t="shared" si="0"/>
        <v>0</v>
      </c>
      <c r="I1048576" s="4">
        <f t="shared" si="0"/>
        <v>0</v>
      </c>
      <c r="J1048576" s="4">
        <f t="shared" si="0"/>
        <v>0</v>
      </c>
    </row>
  </sheetData>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4303A-6C0A-499D-99DF-D1DA2F0FE30B}">
  <dimension ref="B2:M123"/>
  <sheetViews>
    <sheetView showGridLines="0" tabSelected="1" topLeftCell="C19" zoomScaleNormal="85" workbookViewId="0">
      <selection activeCell="D28" sqref="D28"/>
    </sheetView>
  </sheetViews>
  <sheetFormatPr defaultColWidth="9.59765625" defaultRowHeight="14.4" x14ac:dyDescent="0.3"/>
  <cols>
    <col min="2" max="2" width="32.59765625" customWidth="1"/>
    <col min="3" max="3" width="9.8984375" bestFit="1" customWidth="1"/>
    <col min="4" max="4" width="14.59765625" customWidth="1"/>
    <col min="8" max="9" width="9.8984375" bestFit="1" customWidth="1"/>
  </cols>
  <sheetData>
    <row r="2" spans="2:13" x14ac:dyDescent="0.3">
      <c r="L2">
        <v>-1</v>
      </c>
    </row>
    <row r="4" spans="2:13" ht="12.75" customHeight="1" x14ac:dyDescent="0.3"/>
    <row r="5" spans="2:13" ht="18" x14ac:dyDescent="0.3">
      <c r="B5" t="s">
        <v>79</v>
      </c>
      <c r="C5" t="s">
        <v>77</v>
      </c>
      <c r="D5" t="s">
        <v>78</v>
      </c>
      <c r="E5" t="s">
        <v>80</v>
      </c>
      <c r="F5" t="s">
        <v>81</v>
      </c>
      <c r="H5" s="12" t="s">
        <v>77</v>
      </c>
      <c r="I5" s="12" t="s">
        <v>78</v>
      </c>
      <c r="J5" s="12" t="s">
        <v>80</v>
      </c>
      <c r="K5" s="12" t="s">
        <v>82</v>
      </c>
      <c r="L5" s="12" t="s">
        <v>83</v>
      </c>
      <c r="M5" s="12" t="s">
        <v>84</v>
      </c>
    </row>
    <row r="6" spans="2:13" x14ac:dyDescent="0.3">
      <c r="B6" t="s">
        <v>69</v>
      </c>
      <c r="C6" s="11">
        <v>15465</v>
      </c>
      <c r="D6" s="11">
        <v>15469</v>
      </c>
      <c r="E6">
        <f>D6-C6</f>
        <v>4</v>
      </c>
      <c r="F6">
        <v>90</v>
      </c>
      <c r="H6" s="13">
        <v>15465</v>
      </c>
      <c r="I6" s="13">
        <v>15469</v>
      </c>
      <c r="J6" s="14">
        <f>I6-H6</f>
        <v>4</v>
      </c>
      <c r="K6" s="15" t="s">
        <v>85</v>
      </c>
      <c r="L6">
        <v>-9</v>
      </c>
      <c r="M6" s="14">
        <f>-L6</f>
        <v>9</v>
      </c>
    </row>
    <row r="7" spans="2:13" x14ac:dyDescent="0.3">
      <c r="B7" t="s">
        <v>70</v>
      </c>
      <c r="C7" s="11">
        <v>15496</v>
      </c>
      <c r="D7" s="11">
        <v>15499</v>
      </c>
      <c r="E7">
        <f t="shared" ref="E7:E13" si="0">D7-C7</f>
        <v>3</v>
      </c>
      <c r="F7">
        <v>80</v>
      </c>
      <c r="H7" s="13">
        <v>15496</v>
      </c>
      <c r="I7" s="13">
        <v>15499</v>
      </c>
      <c r="J7" s="14">
        <f t="shared" ref="J7:J18" si="1">I7-H7</f>
        <v>3</v>
      </c>
      <c r="K7" s="15" t="s">
        <v>86</v>
      </c>
      <c r="L7">
        <v>-12</v>
      </c>
      <c r="M7" s="14">
        <f t="shared" ref="M7:M18" si="2">-L7</f>
        <v>12</v>
      </c>
    </row>
    <row r="8" spans="2:13" x14ac:dyDescent="0.3">
      <c r="B8" t="s">
        <v>71</v>
      </c>
      <c r="C8" s="11">
        <v>15560</v>
      </c>
      <c r="D8" s="11">
        <v>15746</v>
      </c>
      <c r="E8">
        <f t="shared" si="0"/>
        <v>186</v>
      </c>
      <c r="F8">
        <v>70</v>
      </c>
      <c r="H8" s="13">
        <v>15560</v>
      </c>
      <c r="I8" s="13">
        <v>15746</v>
      </c>
      <c r="J8" s="14">
        <f t="shared" si="1"/>
        <v>186</v>
      </c>
      <c r="K8" s="15" t="s">
        <v>87</v>
      </c>
      <c r="L8">
        <v>-15</v>
      </c>
      <c r="M8" s="14">
        <f t="shared" si="2"/>
        <v>15</v>
      </c>
    </row>
    <row r="9" spans="2:13" x14ac:dyDescent="0.3">
      <c r="B9" t="s">
        <v>72</v>
      </c>
      <c r="C9" s="11">
        <v>16030</v>
      </c>
      <c r="D9" s="11">
        <v>16033</v>
      </c>
      <c r="E9">
        <f t="shared" si="0"/>
        <v>3</v>
      </c>
      <c r="F9">
        <v>60</v>
      </c>
      <c r="H9" s="13">
        <v>15877</v>
      </c>
      <c r="I9" s="13">
        <v>15986</v>
      </c>
      <c r="J9" s="14">
        <f>I9-H9</f>
        <v>109</v>
      </c>
      <c r="K9" s="15" t="s">
        <v>99</v>
      </c>
      <c r="L9">
        <v>-9</v>
      </c>
      <c r="M9" s="14">
        <v>9</v>
      </c>
    </row>
    <row r="10" spans="2:13" x14ac:dyDescent="0.3">
      <c r="B10" t="s">
        <v>73</v>
      </c>
      <c r="C10" s="11">
        <v>16359</v>
      </c>
      <c r="D10" s="11">
        <v>16437</v>
      </c>
      <c r="E10">
        <f t="shared" si="0"/>
        <v>78</v>
      </c>
      <c r="F10">
        <v>50</v>
      </c>
      <c r="H10" s="13">
        <v>16030</v>
      </c>
      <c r="I10" s="13">
        <v>16033</v>
      </c>
      <c r="J10" s="14">
        <f t="shared" si="1"/>
        <v>3</v>
      </c>
      <c r="K10" s="15" t="s">
        <v>88</v>
      </c>
      <c r="L10">
        <v>-16</v>
      </c>
      <c r="M10" s="14">
        <f t="shared" si="2"/>
        <v>16</v>
      </c>
    </row>
    <row r="11" spans="2:13" x14ac:dyDescent="0.3">
      <c r="B11" t="s">
        <v>74</v>
      </c>
      <c r="C11" s="11">
        <v>16487</v>
      </c>
      <c r="D11" s="11">
        <v>16522</v>
      </c>
      <c r="E11">
        <f t="shared" si="0"/>
        <v>35</v>
      </c>
      <c r="F11">
        <v>40</v>
      </c>
      <c r="H11" s="13">
        <v>16242</v>
      </c>
      <c r="I11" s="13">
        <v>16243</v>
      </c>
      <c r="J11" s="14">
        <f t="shared" si="1"/>
        <v>1</v>
      </c>
      <c r="K11" s="15" t="s">
        <v>91</v>
      </c>
      <c r="L11">
        <v>-12</v>
      </c>
      <c r="M11" s="14">
        <f t="shared" si="2"/>
        <v>12</v>
      </c>
    </row>
    <row r="12" spans="2:13" x14ac:dyDescent="0.3">
      <c r="B12" t="s">
        <v>75</v>
      </c>
      <c r="C12" s="11">
        <v>16528</v>
      </c>
      <c r="D12" s="11">
        <v>16603</v>
      </c>
      <c r="E12">
        <f t="shared" si="0"/>
        <v>75</v>
      </c>
      <c r="F12">
        <v>30</v>
      </c>
      <c r="H12" s="13">
        <v>16359</v>
      </c>
      <c r="I12" s="13">
        <v>16437</v>
      </c>
      <c r="J12" s="14">
        <f t="shared" si="1"/>
        <v>78</v>
      </c>
      <c r="K12" s="15" t="s">
        <v>93</v>
      </c>
      <c r="L12">
        <v>-20</v>
      </c>
      <c r="M12" s="14">
        <f t="shared" si="2"/>
        <v>20</v>
      </c>
    </row>
    <row r="13" spans="2:13" x14ac:dyDescent="0.3">
      <c r="B13" t="s">
        <v>76</v>
      </c>
      <c r="C13" s="11">
        <v>16655</v>
      </c>
      <c r="D13" s="11">
        <v>16658</v>
      </c>
      <c r="E13">
        <f t="shared" si="0"/>
        <v>3</v>
      </c>
      <c r="F13">
        <v>20</v>
      </c>
      <c r="H13" s="13">
        <v>16330</v>
      </c>
      <c r="I13" s="13">
        <v>16400</v>
      </c>
      <c r="J13" s="14">
        <f t="shared" si="1"/>
        <v>70</v>
      </c>
      <c r="K13" s="15" t="s">
        <v>90</v>
      </c>
      <c r="L13">
        <v>-17</v>
      </c>
      <c r="M13" s="14">
        <f t="shared" si="2"/>
        <v>17</v>
      </c>
    </row>
    <row r="14" spans="2:13" x14ac:dyDescent="0.3">
      <c r="H14" s="13">
        <v>16487</v>
      </c>
      <c r="I14" s="13">
        <v>16522</v>
      </c>
      <c r="J14" s="14">
        <f t="shared" si="1"/>
        <v>35</v>
      </c>
      <c r="K14" s="15" t="s">
        <v>95</v>
      </c>
      <c r="L14">
        <v>-11</v>
      </c>
      <c r="M14" s="14">
        <f t="shared" si="2"/>
        <v>11</v>
      </c>
    </row>
    <row r="15" spans="2:13" x14ac:dyDescent="0.3">
      <c r="H15" s="13">
        <v>16528</v>
      </c>
      <c r="I15" s="13">
        <v>16603</v>
      </c>
      <c r="J15" s="14">
        <f t="shared" si="1"/>
        <v>75</v>
      </c>
      <c r="K15" s="15" t="s">
        <v>89</v>
      </c>
      <c r="L15">
        <v>-14</v>
      </c>
      <c r="M15" s="14">
        <f t="shared" si="2"/>
        <v>14</v>
      </c>
    </row>
    <row r="16" spans="2:13" x14ac:dyDescent="0.3">
      <c r="H16" s="19">
        <v>16655</v>
      </c>
      <c r="I16" s="19">
        <v>16658</v>
      </c>
      <c r="J16" s="14">
        <f t="shared" si="1"/>
        <v>3</v>
      </c>
      <c r="K16" s="15" t="s">
        <v>92</v>
      </c>
      <c r="L16">
        <v>-17</v>
      </c>
      <c r="M16" s="14">
        <f t="shared" si="2"/>
        <v>17</v>
      </c>
    </row>
    <row r="17" spans="2:13" x14ac:dyDescent="0.3">
      <c r="H17" s="20">
        <v>16472</v>
      </c>
      <c r="I17" s="20">
        <v>16499</v>
      </c>
      <c r="J17" s="18">
        <f t="shared" si="1"/>
        <v>27</v>
      </c>
      <c r="K17" s="17" t="s">
        <v>94</v>
      </c>
      <c r="L17">
        <v>-8</v>
      </c>
      <c r="M17" s="18">
        <f t="shared" si="2"/>
        <v>8</v>
      </c>
    </row>
    <row r="18" spans="2:13" x14ac:dyDescent="0.3">
      <c r="H18" s="20">
        <v>16682</v>
      </c>
      <c r="I18" s="20">
        <v>16682</v>
      </c>
      <c r="J18" s="18">
        <f t="shared" si="1"/>
        <v>0</v>
      </c>
      <c r="K18" s="17" t="s">
        <v>96</v>
      </c>
      <c r="L18">
        <v>-20</v>
      </c>
      <c r="M18" s="18">
        <f t="shared" si="2"/>
        <v>20</v>
      </c>
    </row>
    <row r="26" spans="2:13" x14ac:dyDescent="0.3">
      <c r="B26" s="11"/>
      <c r="C26" s="11"/>
      <c r="D26" s="11"/>
      <c r="E26" s="11"/>
      <c r="F26" s="11"/>
      <c r="G26" s="11"/>
    </row>
    <row r="27" spans="2:13" x14ac:dyDescent="0.3">
      <c r="B27" s="11"/>
      <c r="C27" s="11"/>
      <c r="D27" s="11"/>
      <c r="E27" s="11"/>
      <c r="F27" s="11"/>
      <c r="G27" s="11"/>
    </row>
    <row r="28" spans="2:13" x14ac:dyDescent="0.3">
      <c r="H28" s="11"/>
      <c r="I28" s="11"/>
    </row>
    <row r="29" spans="2:13" x14ac:dyDescent="0.3">
      <c r="H29" s="11"/>
      <c r="I29" s="11"/>
    </row>
    <row r="33" spans="3:4" x14ac:dyDescent="0.3">
      <c r="C33" t="s">
        <v>67</v>
      </c>
      <c r="D33" t="s">
        <v>45</v>
      </c>
    </row>
    <row r="34" spans="3:4" x14ac:dyDescent="0.3">
      <c r="C34" s="16">
        <v>15342</v>
      </c>
      <c r="D34">
        <v>0</v>
      </c>
    </row>
    <row r="35" spans="3:4" x14ac:dyDescent="0.3">
      <c r="C35" s="16">
        <v>15373</v>
      </c>
      <c r="D35">
        <v>0</v>
      </c>
    </row>
    <row r="36" spans="3:4" x14ac:dyDescent="0.3">
      <c r="C36" s="16">
        <v>15401</v>
      </c>
      <c r="D36">
        <v>0</v>
      </c>
    </row>
    <row r="37" spans="3:4" x14ac:dyDescent="0.3">
      <c r="C37" s="16">
        <v>15432</v>
      </c>
      <c r="D37">
        <v>0</v>
      </c>
    </row>
    <row r="38" spans="3:4" x14ac:dyDescent="0.3">
      <c r="C38" s="16">
        <v>15462</v>
      </c>
      <c r="D38">
        <v>0</v>
      </c>
    </row>
    <row r="39" spans="3:4" x14ac:dyDescent="0.3">
      <c r="C39" s="16">
        <v>15493</v>
      </c>
      <c r="D39">
        <v>0</v>
      </c>
    </row>
    <row r="40" spans="3:4" x14ac:dyDescent="0.3">
      <c r="C40" s="16">
        <v>15523</v>
      </c>
      <c r="D40">
        <v>0</v>
      </c>
    </row>
    <row r="41" spans="3:4" x14ac:dyDescent="0.3">
      <c r="C41" s="16">
        <v>15554</v>
      </c>
      <c r="D41">
        <v>0</v>
      </c>
    </row>
    <row r="42" spans="3:4" x14ac:dyDescent="0.3">
      <c r="C42" s="16">
        <v>15585</v>
      </c>
      <c r="D42">
        <v>0</v>
      </c>
    </row>
    <row r="43" spans="3:4" x14ac:dyDescent="0.3">
      <c r="C43" s="16">
        <v>15615</v>
      </c>
      <c r="D43">
        <v>0</v>
      </c>
    </row>
    <row r="44" spans="3:4" x14ac:dyDescent="0.3">
      <c r="C44" s="16">
        <v>15646</v>
      </c>
      <c r="D44">
        <v>0</v>
      </c>
    </row>
    <row r="45" spans="3:4" x14ac:dyDescent="0.3">
      <c r="C45" s="16">
        <v>15676</v>
      </c>
      <c r="D45">
        <v>0</v>
      </c>
    </row>
    <row r="46" spans="3:4" x14ac:dyDescent="0.3">
      <c r="C46" s="16">
        <v>15707</v>
      </c>
      <c r="D46">
        <v>0</v>
      </c>
    </row>
    <row r="47" spans="3:4" x14ac:dyDescent="0.3">
      <c r="C47" s="16">
        <v>15738</v>
      </c>
      <c r="D47">
        <v>0</v>
      </c>
    </row>
    <row r="48" spans="3:4" x14ac:dyDescent="0.3">
      <c r="C48" s="16">
        <v>15766</v>
      </c>
      <c r="D48">
        <v>0</v>
      </c>
    </row>
    <row r="49" spans="3:4" x14ac:dyDescent="0.3">
      <c r="C49" s="16">
        <v>15797</v>
      </c>
      <c r="D49">
        <v>0</v>
      </c>
    </row>
    <row r="50" spans="3:4" x14ac:dyDescent="0.3">
      <c r="C50" s="16">
        <v>15827</v>
      </c>
      <c r="D50">
        <v>0</v>
      </c>
    </row>
    <row r="51" spans="3:4" x14ac:dyDescent="0.3">
      <c r="C51" s="16">
        <v>15858</v>
      </c>
      <c r="D51">
        <v>0</v>
      </c>
    </row>
    <row r="52" spans="3:4" x14ac:dyDescent="0.3">
      <c r="C52" s="16">
        <v>15888</v>
      </c>
      <c r="D52">
        <v>0</v>
      </c>
    </row>
    <row r="53" spans="3:4" x14ac:dyDescent="0.3">
      <c r="C53" s="16">
        <v>15919</v>
      </c>
      <c r="D53">
        <v>0</v>
      </c>
    </row>
    <row r="54" spans="3:4" x14ac:dyDescent="0.3">
      <c r="C54" s="16">
        <v>15950</v>
      </c>
      <c r="D54">
        <v>0</v>
      </c>
    </row>
    <row r="55" spans="3:4" x14ac:dyDescent="0.3">
      <c r="C55" s="16">
        <v>15980</v>
      </c>
      <c r="D55">
        <v>0</v>
      </c>
    </row>
    <row r="56" spans="3:4" x14ac:dyDescent="0.3">
      <c r="C56" s="16">
        <v>16011</v>
      </c>
      <c r="D56">
        <v>0</v>
      </c>
    </row>
    <row r="57" spans="3:4" x14ac:dyDescent="0.3">
      <c r="C57" s="16">
        <v>16041</v>
      </c>
      <c r="D57">
        <v>0</v>
      </c>
    </row>
    <row r="58" spans="3:4" x14ac:dyDescent="0.3">
      <c r="C58" s="16">
        <v>16072</v>
      </c>
      <c r="D58">
        <v>0</v>
      </c>
    </row>
    <row r="59" spans="3:4" x14ac:dyDescent="0.3">
      <c r="C59" s="16">
        <v>16103</v>
      </c>
      <c r="D59">
        <v>0</v>
      </c>
    </row>
    <row r="60" spans="3:4" x14ac:dyDescent="0.3">
      <c r="C60" s="16">
        <v>16132</v>
      </c>
      <c r="D60">
        <v>0</v>
      </c>
    </row>
    <row r="61" spans="3:4" x14ac:dyDescent="0.3">
      <c r="C61" s="16">
        <v>16163</v>
      </c>
      <c r="D61">
        <v>0</v>
      </c>
    </row>
    <row r="62" spans="3:4" x14ac:dyDescent="0.3">
      <c r="C62" s="16">
        <v>16193</v>
      </c>
      <c r="D62">
        <v>0</v>
      </c>
    </row>
    <row r="63" spans="3:4" x14ac:dyDescent="0.3">
      <c r="C63" s="16">
        <v>16224</v>
      </c>
      <c r="D63">
        <v>0</v>
      </c>
    </row>
    <row r="64" spans="3:4" x14ac:dyDescent="0.3">
      <c r="C64" s="16">
        <v>16254</v>
      </c>
      <c r="D64">
        <v>0</v>
      </c>
    </row>
    <row r="65" spans="3:4" x14ac:dyDescent="0.3">
      <c r="C65" s="16">
        <v>16285</v>
      </c>
      <c r="D65">
        <v>0</v>
      </c>
    </row>
    <row r="66" spans="3:4" x14ac:dyDescent="0.3">
      <c r="C66" s="16">
        <v>16316</v>
      </c>
      <c r="D66">
        <v>0</v>
      </c>
    </row>
    <row r="67" spans="3:4" x14ac:dyDescent="0.3">
      <c r="C67" s="16">
        <v>16346</v>
      </c>
      <c r="D67">
        <v>0</v>
      </c>
    </row>
    <row r="68" spans="3:4" x14ac:dyDescent="0.3">
      <c r="C68" s="16">
        <v>16377</v>
      </c>
      <c r="D68">
        <v>0</v>
      </c>
    </row>
    <row r="69" spans="3:4" x14ac:dyDescent="0.3">
      <c r="C69" s="16">
        <v>16407</v>
      </c>
      <c r="D69">
        <v>0</v>
      </c>
    </row>
    <row r="70" spans="3:4" x14ac:dyDescent="0.3">
      <c r="C70" s="16">
        <v>16438</v>
      </c>
      <c r="D70">
        <v>0</v>
      </c>
    </row>
    <row r="71" spans="3:4" x14ac:dyDescent="0.3">
      <c r="C71" s="16">
        <v>16469</v>
      </c>
      <c r="D71">
        <v>0</v>
      </c>
    </row>
    <row r="72" spans="3:4" x14ac:dyDescent="0.3">
      <c r="C72" s="16">
        <v>16497</v>
      </c>
      <c r="D72">
        <v>0</v>
      </c>
    </row>
    <row r="73" spans="3:4" x14ac:dyDescent="0.3">
      <c r="C73" s="16">
        <v>16528</v>
      </c>
      <c r="D73">
        <v>0</v>
      </c>
    </row>
    <row r="74" spans="3:4" x14ac:dyDescent="0.3">
      <c r="C74" s="16">
        <v>16558</v>
      </c>
      <c r="D74">
        <v>0</v>
      </c>
    </row>
    <row r="75" spans="3:4" x14ac:dyDescent="0.3">
      <c r="C75" s="16">
        <v>16589</v>
      </c>
      <c r="D75">
        <v>0</v>
      </c>
    </row>
    <row r="76" spans="3:4" x14ac:dyDescent="0.3">
      <c r="C76" s="16">
        <v>16619</v>
      </c>
      <c r="D76">
        <v>0</v>
      </c>
    </row>
    <row r="77" spans="3:4" x14ac:dyDescent="0.3">
      <c r="C77" s="16">
        <v>16650</v>
      </c>
      <c r="D77">
        <v>0</v>
      </c>
    </row>
    <row r="78" spans="3:4" x14ac:dyDescent="0.3">
      <c r="C78" s="16">
        <v>16681</v>
      </c>
      <c r="D78">
        <v>0</v>
      </c>
    </row>
    <row r="79" spans="3:4" x14ac:dyDescent="0.3">
      <c r="C79" s="16">
        <v>16711</v>
      </c>
      <c r="D79">
        <v>0</v>
      </c>
    </row>
    <row r="83" spans="3:4" x14ac:dyDescent="0.3">
      <c r="C83" t="s">
        <v>67</v>
      </c>
      <c r="D83" t="s">
        <v>44</v>
      </c>
    </row>
    <row r="84" spans="3:4" x14ac:dyDescent="0.3">
      <c r="C84" s="10">
        <v>15342</v>
      </c>
      <c r="D84">
        <v>0</v>
      </c>
    </row>
    <row r="85" spans="3:4" x14ac:dyDescent="0.3">
      <c r="C85" s="10">
        <v>15373</v>
      </c>
      <c r="D85">
        <v>243</v>
      </c>
    </row>
    <row r="86" spans="3:4" x14ac:dyDescent="0.3">
      <c r="C86" s="10">
        <v>15401</v>
      </c>
      <c r="D86">
        <v>142</v>
      </c>
    </row>
    <row r="87" spans="3:4" x14ac:dyDescent="0.3">
      <c r="C87" s="10">
        <v>15432</v>
      </c>
      <c r="D87">
        <v>6</v>
      </c>
    </row>
    <row r="88" spans="3:4" x14ac:dyDescent="0.3">
      <c r="C88" s="10">
        <v>15462</v>
      </c>
      <c r="D88">
        <v>332</v>
      </c>
    </row>
    <row r="89" spans="3:4" x14ac:dyDescent="0.3">
      <c r="C89" s="10">
        <v>15493</v>
      </c>
      <c r="D89">
        <v>158</v>
      </c>
    </row>
    <row r="90" spans="3:4" x14ac:dyDescent="0.3">
      <c r="C90" s="10">
        <v>15554</v>
      </c>
      <c r="D90">
        <v>681</v>
      </c>
    </row>
    <row r="91" spans="3:4" x14ac:dyDescent="0.3">
      <c r="C91" s="10">
        <v>15615</v>
      </c>
      <c r="D91">
        <v>287</v>
      </c>
    </row>
    <row r="92" spans="3:4" x14ac:dyDescent="0.3">
      <c r="C92" s="10">
        <v>15646</v>
      </c>
      <c r="D92">
        <v>608</v>
      </c>
    </row>
    <row r="93" spans="3:4" x14ac:dyDescent="0.3">
      <c r="C93" s="10">
        <v>15707</v>
      </c>
      <c r="D93">
        <v>78</v>
      </c>
    </row>
    <row r="94" spans="3:4" x14ac:dyDescent="0.3">
      <c r="C94" s="10">
        <v>15738</v>
      </c>
      <c r="D94">
        <v>20</v>
      </c>
    </row>
    <row r="95" spans="3:4" x14ac:dyDescent="0.3">
      <c r="C95" s="10">
        <v>15827</v>
      </c>
      <c r="D95">
        <v>86</v>
      </c>
    </row>
    <row r="96" spans="3:4" x14ac:dyDescent="0.3">
      <c r="C96" s="10">
        <v>15888</v>
      </c>
      <c r="D96">
        <v>7</v>
      </c>
    </row>
    <row r="97" spans="3:4" x14ac:dyDescent="0.3">
      <c r="C97" s="10">
        <v>15919</v>
      </c>
      <c r="D97">
        <v>290</v>
      </c>
    </row>
    <row r="98" spans="3:4" x14ac:dyDescent="0.3">
      <c r="C98" s="10">
        <v>15950</v>
      </c>
      <c r="D98">
        <v>196</v>
      </c>
    </row>
    <row r="99" spans="3:4" x14ac:dyDescent="0.3">
      <c r="C99" s="10">
        <v>15980</v>
      </c>
      <c r="D99">
        <v>933</v>
      </c>
    </row>
    <row r="100" spans="3:4" x14ac:dyDescent="0.3">
      <c r="C100" s="10">
        <v>16011</v>
      </c>
      <c r="D100">
        <v>2985</v>
      </c>
    </row>
    <row r="101" spans="3:4" x14ac:dyDescent="0.3">
      <c r="C101" s="10">
        <v>16041</v>
      </c>
      <c r="D101">
        <v>532</v>
      </c>
    </row>
    <row r="102" spans="3:4" x14ac:dyDescent="0.3">
      <c r="C102" s="10">
        <v>16072</v>
      </c>
      <c r="D102">
        <v>2793</v>
      </c>
    </row>
    <row r="103" spans="3:4" x14ac:dyDescent="0.3">
      <c r="C103" s="10">
        <v>16103</v>
      </c>
      <c r="D103">
        <v>4772</v>
      </c>
    </row>
    <row r="104" spans="3:4" x14ac:dyDescent="0.3">
      <c r="C104" s="10">
        <v>16132</v>
      </c>
      <c r="D104">
        <v>1787</v>
      </c>
    </row>
    <row r="105" spans="3:4" x14ac:dyDescent="0.3">
      <c r="C105" s="10">
        <v>16163</v>
      </c>
      <c r="D105">
        <v>5270</v>
      </c>
    </row>
    <row r="106" spans="3:4" x14ac:dyDescent="0.3">
      <c r="C106" s="10">
        <v>16193</v>
      </c>
      <c r="D106">
        <v>902</v>
      </c>
    </row>
    <row r="107" spans="3:4" x14ac:dyDescent="0.3">
      <c r="C107" s="10">
        <v>16224</v>
      </c>
      <c r="D107">
        <v>8766</v>
      </c>
    </row>
    <row r="108" spans="3:4" x14ac:dyDescent="0.3">
      <c r="C108" s="10">
        <v>16254</v>
      </c>
      <c r="D108">
        <v>12549</v>
      </c>
    </row>
    <row r="109" spans="3:4" x14ac:dyDescent="0.3">
      <c r="C109" s="10">
        <v>16285</v>
      </c>
      <c r="D109">
        <v>1716</v>
      </c>
    </row>
    <row r="110" spans="3:4" x14ac:dyDescent="0.3">
      <c r="C110" s="10">
        <v>16316</v>
      </c>
      <c r="D110">
        <v>13166</v>
      </c>
    </row>
    <row r="111" spans="3:4" x14ac:dyDescent="0.3">
      <c r="C111" s="10">
        <v>16346</v>
      </c>
      <c r="D111">
        <v>10948</v>
      </c>
    </row>
    <row r="112" spans="3:4" x14ac:dyDescent="0.3">
      <c r="C112" s="10">
        <v>16377</v>
      </c>
      <c r="D112">
        <v>4397</v>
      </c>
    </row>
    <row r="113" spans="3:4" x14ac:dyDescent="0.3">
      <c r="C113" s="10">
        <v>16407</v>
      </c>
      <c r="D113">
        <v>2062</v>
      </c>
    </row>
    <row r="114" spans="3:4" x14ac:dyDescent="0.3">
      <c r="C114" s="10">
        <v>16438</v>
      </c>
      <c r="D114">
        <v>8637</v>
      </c>
    </row>
    <row r="115" spans="3:4" x14ac:dyDescent="0.3">
      <c r="C115" s="10">
        <v>16469</v>
      </c>
      <c r="D115">
        <v>5959</v>
      </c>
    </row>
    <row r="116" spans="3:4" x14ac:dyDescent="0.3">
      <c r="C116" s="10">
        <v>16497</v>
      </c>
      <c r="D116">
        <v>12132</v>
      </c>
    </row>
    <row r="117" spans="3:4" x14ac:dyDescent="0.3">
      <c r="C117" s="10">
        <v>16528</v>
      </c>
      <c r="D117">
        <v>16052</v>
      </c>
    </row>
    <row r="118" spans="3:4" x14ac:dyDescent="0.3">
      <c r="C118" s="10">
        <v>16558</v>
      </c>
      <c r="D118">
        <v>9053</v>
      </c>
    </row>
    <row r="119" spans="3:4" x14ac:dyDescent="0.3">
      <c r="C119" s="10">
        <v>16589</v>
      </c>
      <c r="D119">
        <v>5635</v>
      </c>
    </row>
    <row r="120" spans="3:4" x14ac:dyDescent="0.3">
      <c r="C120" s="10">
        <v>16619</v>
      </c>
      <c r="D120">
        <v>8468</v>
      </c>
    </row>
    <row r="121" spans="3:4" x14ac:dyDescent="0.3">
      <c r="C121" s="10">
        <v>16650</v>
      </c>
      <c r="D121">
        <v>4230</v>
      </c>
    </row>
    <row r="122" spans="3:4" x14ac:dyDescent="0.3">
      <c r="C122" s="10">
        <v>16681</v>
      </c>
      <c r="D122">
        <v>0</v>
      </c>
    </row>
    <row r="123" spans="3:4" x14ac:dyDescent="0.3">
      <c r="C123" s="10">
        <v>16711</v>
      </c>
      <c r="D123">
        <v>0</v>
      </c>
    </row>
  </sheetData>
  <pageMargins left="0.7" right="0.7" top="0.75" bottom="0.75" header="0.3" footer="0.3"/>
  <pageSetup orientation="portrait" r:id="rId1"/>
  <drawing r:id="rId2"/>
  <legacyDrawing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9 3 6 2 b 3 3 - 5 b 4 5 - 4 c 2 3 - 8 c 3 9 - a 7 c 8 d b 6 f a f e c "   x m l n s = " h t t p : / / s c h e m a s . m i c r o s o f t . c o m / D a t a M a s h u p " > A A A A A O U I A A B Q S w M E F A A C A A g A 6 G t y U D x H / / i n A A A A + A A A A B I A H A B D b 2 5 m a W c v U G F j a 2 F n Z S 5 4 b W w g o h g A K K A U A A A A A A A A A A A A A A A A A A A A A A A A A A A A h Y + 9 D o I w G E V f h X S n L f U H J B 9 l c J X E h G h c S a 3 Q C M X Q Y n k 3 B x / J V 5 B E U T f H e 3 K G c x + 3 O 6 R D U 3 t X 2 R n V 6 g Q F m C J P a t E e l S 4 T 1 N u T H 6 G U w 7 Y Q 5 6 K U 3 i h r E w / m m K D K 2 k t M i H M O u x l u u 5 I w S g N y y D a 5 q G R T o I + s / s u + 0 s Y W W k j E Y f + K 4 Q y H K 7 w I l x F m 8 w D I h C F T + q u w s R h T I D 8 Q 1 n 1 t + 0 5 y q f 1 d D m S a Q N 4 v + B N Q S w M E F A A C A A g A 6 G t y 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h r c l B g 4 n P c 3 A U A A I s Y A A A T A B w A R m 9 y b X V s Y X M v U 2 V j d G l v b j E u b S C i G A A o o B Q A A A A A A A A A A A A A A A A A A A A A A A A A A A D t W P 9 v G j c U / x 2 J / 8 F y q / b o D g h p 2 n V L q Z R A o 3 Z L u z a h q 1 b C k L l z w O t h M 5 8 v Q B D / + 5 5 9 R + w 7 j l S Z q v 0 w p V I a 3 7 P 9 3 s f v i 9 8 n j m m g m O D o P P 3 d O q x W q p V 4 Q i Q N 0 b B z j N o o o q p a Q f D v X C Q y o C D 5 I E V A 4 9 j D s A D X / H T 2 A T 4 K Q 9 j U S W I l p h i W 9 c g o o g 2 Q d k S U T L m X 7 v c R P i Y x 4 2 P s I 0 q C C c I d I i W j 0 t H U m R A + B l 2 9 5 Y x a T T 1 J e H w p 5 D T V p y d j r 2 D W X 6 2 s e g U r k K I L t f b R C h t l r n B t D Z 5 R I U O q z 5 z q j q 3 V b C q T e w V w v m M O d 8 R 0 K v j w P Z l q Q x u D u E t j N u Z E u 1 d / f u J M G T F R Z v p 3 E i U U r 2 v V C u P I A C r D 4 8 b l j I 5 f L 8 6 T E W B s P q l W 3 o m Q X T K Q X 1 E Z 6 1 i K S y T p m C 6 Q F I l i n K J Q B M m U c g V r R k v 0 d v q V o h M a h V P C E Y H g T p S a x T 8 3 m / P 5 v K E m d M S C Q C R c E a 4 a g Z g 2 9 / d a L 5 p 7 B 8 3 9 Z 0 2 j t s 5 4 f S b m V N Z H r E 5 4 m H 3 8 n V C 5 1 H N 0 E d C o P m d q U v + L X J F 6 H E g 2 U 8 1 q 5 Q n 8 e A t / 6 V / X 2 q + q F U i s 9 L w 3 i f W Z j h o f y J h 6 1 Q p + m W 5 7 d U U k W r T x I / w Y P 1 q Y / / G h l l 1 n s u t H s P h G u m x z O k 8 d N P N A u o Q 1 / u P x 4 x r 4 T 8 + P 2 o u G p L O I B N T T O A 4 3 r m n M J V P U G 9 U O X z Y z y x h C 0 o c o k c F q b 9 3 v T F g U S s o L H 6 1 1 v w f J p K U 2 g O m B 3 J C l q a E z o 7 S i X m u X N T q J B J 3 q s 5 B f R 0 J 8 9 W q r v t 7 R N n U 2 A K s C Q s j V 4 O 4 V 9 w c l c l N v S i 4 R u 0 Q a d U N r J A z S u p / u a A 1 8 X M c 1 B F n A 0 x X H F C q O d m n E p u A f W V x I o 5 g i n k Q R E r B H z l n 2 a U v r h E U R g O y K O b c Q t V B L t s s 3 h f o v S 9 O 1 t V F l 6 t J A t s N 9 O 3 x q h w d 2 + M w O n 9 v h j 3 b 4 w g 5 / c k z s O W P H X s s x 2 H p q T x d E l H A q 4 U D e A k p C J w a K Z Q D f O k i b M o e S w X 9 e X I S r g / X F R d 3 r k / r 1 U f 3 L 4 I f a Q + z j h y 2 I Q t 7 3 C N I Q t G Q 2 O t r G 8 B 0 E e h L v u k q 1 7 7 b 9 r C 9 N 6 7 o M q x O Z d 1 S O y 8 I C u T 6 C W 2 e j 2 g V Q E p S 1 n 6 2 X m 4 0 6 7 4 6 X N u U g 0 X z 0 M R G K n q s l 6 H 8 v O K 3 5 m X m n a 5 h D z U S s 7 2 Y N p N A 5 9 I y 3 h b o 0 U V u l m b q l 3 7 f + c d w C 3 X E q 9 F X 7 h h J w q O O Y b C a T e w W T P u p n C 4 6 i 6 D w g E Z F x W 8 m E D q z u T 3 z G r o z y 3 3 T I t 3 2 f L T C z N r Z b k H R o t V d x f a g j g P C R U p K N E r c j O S c C J B q m b l i 3 p d A u d L o p u w b M N a S 1 N U 4 A m K d H P T a l X y C u q W R Y q 2 W N O o S 5 f K P m c C O W 3 g V 6 w j m y g 1 n b r x c 7 s e E E + v i b l m w E O T + Y z a 7 1 O / G S I l S N I v W s j 9 5 y 9 f y g o V c a q x k l y P O V P G 3 Y Q V t M J w t R q t d x h p E b 6 R Z j w U / g B / v Z G r l Z r K v O z 1 v N W Z q K q 9 1 p d 0 4 j 4 I / u Z Z I D 9 m 2 9 3 W Q W s Q D 8 7 S j t s h j Y S 6 C 8 X e Y 3 a h z d J S W f 1 T H k 1 Q b f K S h u f G E z b 1 U K o O / o G w D 0 z 9 D r Y Q a 8 1 h E y J g y u L / y G R l E q 6 x K g S h H Q 4 U w a M q B h M D 6 6 o u B 0 a G W g 4 Y S N J 8 p I y 0 Z d 2 I G O 4 e 4 r + e o J O a O h 2 A g g + L W d x d D a V Q 3 O e X Q S O u 1 w q y B y / d G y 2 V 1 F 0 L p r F b R M G e x K 7 R S B S 6 J 3 p H 1 O 5 / 7 u W y C P 1 R 7 + 6 Q 0 / X 6 f E e 6 d q l 8 R 9 + D g 8 S b j 5 O y k u p X E P 0 o X W V Y J D M u g L U Q n b k 8 5 o A K 2 2 0 R N G k p G 0 X B 9 S p g + f i f l W i W m Z V 6 o 4 u 1 Y 9 Q x k H s A 2 n + 4 A I A 0 c 3 4 / R Q + C a D T H F q 2 A W b m u G a u Y F 1 j f n O O S P 9 I 3 D D X Q y d v x O r X d w z 2 n t G e 8 9 o 7 x n t P a O 9 Z 7 T / P a P N q u Z j Q i V z W e d 7 G k O 8 f x G M l / D Y w i H g V P Z h p 2 Q S 2 1 n Y q 3 X + y n j Y e M v h b r B I 0 g 6 d e y S y c L b a t 7 c F v W i n w K E y n r N L f k t f a t 3 S m M p A + 0 X 2 d p e n z 1 t Q 5 N 6 k T 7 / 1 J n 3 6 P d 6 k T + F w / 9 M H 6 e 8 S F F x 4 3 N R d L i w N T K 6 D e q t h 5 9 j X Q X T 1 Z 8 + l / w B Q S w E C L Q A U A A I A C A D o a 3 J Q P E f / + K c A A A D 4 A A A A E g A A A A A A A A A A A A A A A A A A A A A A Q 2 9 u Z m l n L 1 B h Y 2 t h Z 2 U u e G 1 s U E s B A i 0 A F A A C A A g A 6 G t y U A / K 6 a u k A A A A 6 Q A A A B M A A A A A A A A A A A A A A A A A 8 w A A A F t D b 2 5 0 Z W 5 0 X 1 R 5 c G V z X S 5 4 b W x Q S w E C L Q A U A A I A C A D o a 3 J Q Y O J z 3 N w F A A C L G A A A E w A A A A A A A A A A A A A A A A D k A Q A A R m 9 y b X V s Y X M v U 2 V j d G l v b j E u b V B L B Q Y A A A A A A w A D A M I A A A A N C 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N Q A A A A A A A I 8 1 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f Q 0 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C I g L z 4 8 R W 5 0 c n k g V H l w Z T 0 i R m l s b E V y c m 9 y Q 2 9 k Z S I g V m F s d W U 9 I n N V b m t u b 3 d u I i A v P j x F b n R y e S B U e X B l P S J C d W Z m Z X J O Z X h 0 U m V m c m V z a C I g V m F s d W U 9 I m w x I i A v P j x F b n R y e S B U e X B l P S J B Z G R l Z F R v R G F 0 Y U 1 v Z G V s I i B W Y W x 1 Z T 0 i b D A i I C 8 + P E V u d H J 5 I F R 5 c G U 9 I k Z p b G x M Y X N 0 V X B k Y X R l Z C I g V m F s d W U 9 I m Q y M D I w L T A z L T A 3 V D E z O j E z O j M 0 L j E 5 M D k 2 N T h a I i A v P j x F b n R y e S B U e X B l P S J G a W x s U 3 R h d H V z I i B W Y W x 1 Z T 0 i c 0 N v b X B s Z X R l I i A v P j w v U 3 R h Y m x l R W 5 0 c m l l c z 4 8 L 0 l 0 Z W 0 + P E l 0 Z W 0 + P E l 0 Z W 1 M b 2 N h d G l v b j 4 8 S X R l b V R 5 c G U + R m 9 y b X V s Y T w v S X R l b V R 5 c G U + P E l 0 Z W 1 Q Y X R o P l N l Y 3 R p b 2 4 x L 1 9 D Q i 9 T b 3 V y Y 2 U 8 L 0 l 0 Z W 1 Q Y X R o P j w v S X R l b U x v Y 2 F 0 a W 9 u P j x T d G F i b G V F b n R y a W V z I C 8 + P C 9 J d G V t P j x J d G V t P j x J d G V t T G 9 j Y X R p b 2 4 + P E l 0 Z W 1 U e X B l P k Z v c m 1 1 b G E 8 L 0 l 0 Z W 1 U e X B l P j x J d G V t U G F 0 a D 5 T Z W N 0 a W 9 u M S 9 S Z W d F e F N 1 Y 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S 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A t M D M t M D d U M D Q 6 N D g 6 N T k u N D Y z M D U x N l o i I C 8 + P E V u d H J 5 I F R 5 c G U 9 I k Z p b G x T d G F 0 d X M i I F Z h b H V l P S J z Q 2 9 t c G x l d G U i I C 8 + P C 9 T d G F i b G V F b n R y a W V z P j w v S X R l b T 4 8 S X R l b T 4 8 S X R l b U x v Y 2 F 0 a W 9 u P j x J d G V t V H l w Z T 5 G b 3 J t d W x h P C 9 J d G V t V H l w Z T 4 8 S X R l b V B h d G g + U 2 V j d G l v b j E v Q 2 9 t b W 9 u T m F t 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G a W x s Z W R D b 2 1 w b G V 0 Z V J l c 3 V s d F R v V 2 9 y a 3 N o Z W V 0 I i B W Y W x 1 Z T 0 i b D A i I C 8 + P E V u d H J 5 I F R 5 c G U 9 I k F k Z G V k V G 9 E Y X R h T W 9 k Z W w i I F Z h b H V l P S J s M C I g L z 4 8 R W 5 0 c n k g V H l w Z T 0 i T G 9 h Z G V k V G 9 B b m F s e X N p c 1 N l c n Z p Y 2 V z I i B W Y W x 1 Z T 0 i b D A i I C 8 + P E V u d H J 5 I F R 5 c G U 9 I k Z p b G x F c n J v c k N v Z G U i I F Z h b H V l P S J z V W 5 r b m 9 3 b i I g L z 4 8 R W 5 0 c n k g V H l w Z T 0 i T m F 2 a W d h d G l v b l N 0 Z X B O Y W 1 l I i B W Y W x 1 Z T 0 i c 0 5 h d m l n Y X R p b 2 4 i I C 8 + P E V u d H J 5 I F R 5 c G U 9 I k Z p b G x M Y X N 0 V X B k Y X R l Z C I g V m F s d W U 9 I m Q y M D I w L T A z L T A 3 V D E z O j E z O j M 0 L j I z M D g 1 O T R a I i A v P j x F b n R y e S B U e X B l P S J G a W x s U 3 R h d H V z I i B W Y W x 1 Z T 0 i c 0 N v b X B s Z X R l I i A v P j w v U 3 R h Y m x l R W 5 0 c m l l c z 4 8 L 0 l 0 Z W 0 + P E l 0 Z W 0 + P E l 0 Z W 1 M b 2 N h d G l v b j 4 8 S X R l b V R 5 c G U + R m 9 y b X V s Y T w v S X R l b V R 5 c G U + P E l 0 Z W 1 Q Y X R o P l N l Y 3 R p b 2 4 x L 0 N v b W 1 v b k 5 h b W U v U 2 9 1 c m N l P C 9 J d G V t U G F 0 a D 4 8 L 0 l 0 Z W 1 M b 2 N h d G l v b j 4 8 U 3 R h Y m x l R W 5 0 c m l l c y A v P j w v S X R l b T 4 8 S X R l b T 4 8 S X R l b U x v Y 2 F 0 a W 9 u P j x J d G V t V H l w Z T 5 G b 3 J t d W x h P C 9 J d G V t V H l w Z T 4 8 S X R l b V B h d G g + U 2 V j d G l v b j E v Q 2 9 t b W 9 u T m F t Z S 9 B Z G R l Z C U y M E N 1 c 3 R v b T w v S X R l b V B h d G g + P C 9 J d G V t T G 9 j Y X R p b 2 4 + P F N 0 Y W J s Z U V u d H J p Z X M g L z 4 8 L 0 l 0 Z W 0 + P E l 0 Z W 0 + P E l 0 Z W 1 M b 2 N h d G l v b j 4 8 S X R l b V R 5 c G U + R m 9 y b X V s Y T w v S X R l b V R 5 c G U + P E l 0 Z W 1 Q Y X R o P l N l Y 3 R p b 2 4 x L 0 N v b W 1 v b k 5 h b W U v R m l s b G V k J T I w R G 9 3 b j w v S X R l b V B h d G g + P C 9 J d G V t T G 9 j Y X R p b 2 4 + P F N 0 Y W J s Z U V u d H J p Z X M g L z 4 8 L 0 l 0 Z W 0 + P E l 0 Z W 0 + P E l 0 Z W 1 M b 2 N h d G l v b j 4 8 S X R l b V R 5 c G U + R m 9 y b X V s Y T w v S X R l b V R 5 c G U + P E l 0 Z W 1 Q Y X R o P l N l Y 3 R p b 2 4 x L 0 N v b W 1 v b k 5 h b W U v U m V v c m R l c m V k J T I w Q 2 9 s d W 1 u c z w v S X R l b V B h d G g + P C 9 J d G V t T G 9 j Y X R p b 2 4 + P F N 0 Y W J s Z U V u d H J p Z X M g L z 4 8 L 0 l 0 Z W 0 + P E l 0 Z W 0 + P E l 0 Z W 1 M b 2 N h d G l v b j 4 8 S X R l b V R 5 c G U + R m 9 y b X V s Y T w v S X R l b V R 5 c G U + P E l 0 Z W 1 Q Y X R o P l N l Y 3 R p b 2 4 x L 0 N v b W 1 v b k 5 h b W U v Y 2 x l Y W 5 l c j w v S X R l b V B h d G g + P C 9 J d G V t T G 9 j Y X R p b 2 4 + P F N 0 Y W J s Z U V u d H J p Z X M g L z 4 8 L 0 l 0 Z W 0 + P E l 0 Z W 0 + P E l 0 Z W 1 M b 2 N h d G l v b j 4 8 S X R l b V R 5 c G U + R m 9 y b X V s Y T w v S X R l b V R 5 c G U + P E l 0 Z W 1 Q Y X R o P l N l Y 3 R p b 2 4 x L 0 N v b W 1 v b k 5 h b W U v Q 2 x l Y W 5 f T W 9 u d G h z P C 9 J d G V t U G F 0 a D 4 8 L 0 l 0 Z W 1 M b 2 N h d G l v b j 4 8 U 3 R h Y m x l R W 5 0 c m l l c y A v P j w v S X R l b T 4 8 S X R l b T 4 8 S X R l b U x v Y 2 F 0 a W 9 u P j x J d G V t V H l w Z T 5 G b 3 J t d W x h P C 9 J d G V t V H l w Z T 4 8 S X R l b V B h d G g + U 2 V j d G l v b j E v Q 2 9 t b W 9 u T m F t Z S 9 N Z X J n Z W Q l M j B D b 2 x 1 b W 5 z P C 9 J d G V t U G F 0 a D 4 8 L 0 l 0 Z W 1 M b 2 N h d G l v b j 4 8 U 3 R h Y m x l R W 5 0 c m l l c y A v P j w v S X R l b T 4 8 S X R l b T 4 8 S X R l b U x v Y 2 F 0 a W 9 u P j x J d G V t V H l w Z T 5 G b 3 J t d W x h P C 9 J d G V t V H l w Z T 4 8 S X R l b V B h d G g + U 2 V j d G l v b j E v Q 2 9 t b W 9 u T m F t Z S 9 U c m F u c 3 B v c 2 V k J T I w V G F i b G U 8 L 0 l 0 Z W 1 Q Y X R o P j w v S X R l b U x v Y 2 F 0 a W 9 u P j x T d G F i b G V F b n R y a W V z I C 8 + P C 9 J d G V t P j x J d G V t P j x J d G V t T G 9 j Y X R p b 2 4 + P E l 0 Z W 1 U e X B l P k Z v c m 1 1 b G E 8 L 0 l 0 Z W 1 U e X B l P j x J d G V t U G F 0 a D 5 T Z W N 0 a W 9 u M S 9 D b 2 1 t b 2 5 O Y W 1 l L 0 Z p b G x l Z C U y M E R v d 2 4 x P C 9 J d G V t U G F 0 a D 4 8 L 0 l 0 Z W 1 M b 2 N h d G l v b j 4 8 U 3 R h Y m x l R W 5 0 c m l l c y A v P j w v S X R l b T 4 8 S X R l b T 4 8 S X R l b U x v Y 2 F 0 a W 9 u P j x J d G V t V H l w Z T 5 G b 3 J t d W x h P C 9 J d G V t V H l w Z T 4 8 S X R l b V B h d G g + U 2 V j d G l v b j E v Q 2 9 t b W 9 u T m F t Z S 9 Q c m 9 t b 3 R l Z C U y M E h l Y W R l c n M 8 L 0 l 0 Z W 1 Q Y X R o P j w v S X R l b U x v Y 2 F 0 a W 9 u P j x T d G F i b G V F b n R y a W V z I C 8 + P C 9 J d G V t P j x J d G V t P j x J d G V t T G 9 j Y X R p b 2 4 + P E l 0 Z W 1 U e X B l P k Z v c m 1 1 b G E 8 L 0 l 0 Z W 1 U e X B l P j x J d G V t U G F 0 a D 5 T Z W N 0 a W 9 u M S 9 D b 2 1 t b 2 5 O Y W 1 l L 1 V u c G l 2 b 3 R l Z C U y M E 9 0 a G V y J T I w Q 2 9 s d W 1 u c z w v S X R l b V B h d G g + P C 9 J d G V t T G 9 j Y X R p b 2 4 + P F N 0 Y W J s Z U V u d H J p Z X M g L z 4 8 L 0 l 0 Z W 0 + P E l 0 Z W 0 + P E l 0 Z W 1 M b 2 N h d G l v b j 4 8 S X R l b V R 5 c G U + R m 9 y b X V s Y T w v S X R l b V R 5 c G U + P E l 0 Z W 1 Q Y X R o P l N l Y 3 R p b 2 4 x L 0 N v b W 1 v b k 5 h b W U v U G F y c 2 V k J T I w R G F 0 Z T w v S X R l b V B h d G g + P C 9 J d G V t T G 9 j Y X R p b 2 4 + P F N 0 Y W J s Z U V u d H J p Z X M g L z 4 8 L 0 l 0 Z W 0 + P E l 0 Z W 0 + P E l 0 Z W 1 M b 2 N h d G l v b j 4 8 S X R l b V R 5 c G U + R m 9 y b X V s Y T w v S X R l b V R 5 c G U + P E l 0 Z W 1 Q Y X R o P l N l Y 3 R p b 2 4 x L 0 N v b W 1 v b k 5 h b W U v U m V u Y W 1 l Z C U y M E N v b H V t b n M 8 L 0 l 0 Z W 1 Q Y X R o P j w v S X R l b U x v Y 2 F 0 a W 9 u P j x T d G F i b G V F b n R y a W V z I C 8 + P C 9 J d G V t P j x J d G V t P j x J d G V t T G 9 j Y X R p b 2 4 + P E l 0 Z W 1 U e X B l P k Z v c m 1 1 b G E 8 L 0 l 0 Z W 1 U e X B l P j x J d G V t U G F 0 a D 5 T Z W N 0 a W 9 u M S 9 D b 2 1 t b 2 5 O Y W 1 l L 0 N o Y W 5 n Z W Q l M j B U e X B l P C 9 J d G V t U G F 0 a D 4 8 L 0 l 0 Z W 1 M b 2 N h d G l v b j 4 8 U 3 R h Y m x l R W 5 0 c m l l c y A v P j w v S X R l b T 4 8 S X R l b T 4 8 S X R l b U x v Y 2 F 0 a W 9 u P j x J d G V t V H l w Z T 5 G b 3 J t d W x h P C 9 J d G V t V H l w Z T 4 8 S X R l b V B h d G g + U 2 V j d G l v b j E v Q 2 9 t b W 9 u T m F t Z S 9 S Z X B s Y W N l Z C U y M F Z h b H V l P C 9 J d G V t U G F 0 a D 4 8 L 0 l 0 Z W 1 M b 2 N h d G l v b j 4 8 U 3 R h Y m x l R W 5 0 c m l l c y A v P j w v S X R l b T 4 8 S X R l b T 4 8 S X R l b U x v Y 2 F 0 a W 9 u P j x J d G V t V H l w Z T 5 G b 3 J t d W x h P C 9 J d G V t V H l w Z T 4 8 S X R l b V B h d G g + U 2 V j d G l v b j E v Q 2 9 t b W 9 u T m F t Z S 9 S Z W 1 v d m V k J T I w T 3 R o Z X I l M j B D b 2 x 1 b W 5 z P C 9 J d G V t U G F 0 a D 4 8 L 0 l 0 Z W 1 M b 2 N h d G l v b j 4 8 U 3 R h Y m x l R W 5 0 c m l l c y A v P j w v S X R l b T 4 8 S X R l b T 4 8 S X R l b U x v Y 2 F 0 a W 9 u P j x J d G V t V H l w Z T 5 G b 3 J t d W x h P C 9 J d G V t V H l w Z T 4 8 S X R l b V B h d G g + U 2 V j d G l v b j E v Q 2 9 t b W 9 u T m F t Z S 9 S Z W 1 v d m V k J T I w R H V w b G l j Y X R l c z w v S X R l b V B h d G g + P C 9 J d G V t T G 9 j Y X R p b 2 4 + P F N 0 Y W J s Z U V u d H J p Z X M g L z 4 8 L 0 l 0 Z W 0 + P E l 0 Z W 0 + P E l 0 Z W 1 M b 2 N h d G l v b j 4 8 S X R l b V R 5 c G U + R m 9 y b X V s Y T w v S X R l b V R 5 c G U + P E l 0 Z W 1 Q Y X R o P l N l Y 3 R p b 2 4 x L 1 B R X 0 Z 1 b m N 0 a W 9 u 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Z 1 b m N 0 a W 9 u I i A v P j x F b n R y e S B U e X B l P S J O Y W 1 l V X B k Y X R l Z E F m d G V y R m l s b C I g V m F s d W U 9 I m w x I i A v P j x F b n R y e S B U e X B l P S J O Y X Z p Z 2 F 0 a W 9 u U 3 R l c E 5 h b W U i I F Z h b H V l P S J z T m F 2 a W d h d G l v b i I g L z 4 8 R W 5 0 c n k g V H l w Z T 0 i R m l s b G V k Q 2 9 t c G x l d G V S Z X N 1 b H R U b 1 d v c m t z a G V l d C I g V m F s d W U 9 I m w w I i A v P j x F b n R y e S B U e X B l P S J G a W x s R X J y b 3 J D b 2 R l I i B W Y W x 1 Z T 0 i c 1 V u a 2 5 v d 2 4 i I C 8 + P E V u d H J 5 I F R 5 c G U 9 I k F k Z G V k V G 9 E Y X R h T W 9 k Z W w i I F Z h b H V l P S J s M C I g L z 4 8 R W 5 0 c n k g V H l w Z T 0 i R m l s b E x h c 3 R V c G R h d G V k I i B W Y W x 1 Z T 0 i Z D I w M j A t M D M t M D d U M T M 6 M T M 6 M z Q u M j U x O D A z N F o i I C 8 + P E V u d H J 5 I F R 5 c G U 9 I k Z p b G x T d G F 0 d X M i I F Z h b H V l P S J z Q 2 9 t c G x l d G U i I C 8 + P C 9 T d G F i b G V F b n R y a W V z P j w v S X R l b T 4 8 S X R l b T 4 8 S X R l b U x v Y 2 F 0 a W 9 u P j x J d G V t V H l w Z T 5 G b 3 J t d W x h P C 9 J d G V t V H l w Z T 4 8 S X R l b V B h d G g + U 2 V j d G l v b j E v U F F f R n V u Y 3 R p b 2 5 z L 1 N v d X J j Z T w v S X R l b V B h d G g + P C 9 J d G V t T G 9 j Y X R p b 2 4 + P F N 0 Y W J s Z U V u d H J p Z X M g L z 4 8 L 0 l 0 Z W 0 + P E l 0 Z W 0 + P E l 0 Z W 1 M b 2 N h d G l v b j 4 8 S X R l b V R 5 c G U + R m 9 y b X V s Y T w v S X R l b V R 5 c G U + P E l 0 Z W 1 Q Y X R o P l N l Y 3 R p b 2 4 x L 1 B R X 0 Z 1 b m N 0 a W 9 u c y 9 D b 2 5 2 Z X J 0 Z W Q l M j B 0 b y U y M F R h Y m x l P C 9 J d G V t U G F 0 a D 4 8 L 0 l 0 Z W 1 M b 2 N h d G l v b j 4 8 U 3 R h Y m x l R W 5 0 c m l l c y A v P j w v S X R l b T 4 8 S X R l b T 4 8 S X R l b U x v Y 2 F 0 a W 9 u P j x J d G V t V H l w Z T 5 G b 3 J t d W x h P C 9 J d G V t V H l w Z T 4 8 S X R l b V B h d G g + U 2 V j d G l v b j E v Q 2 9 t b W 9 u T m F t Z S 9 E Z X N p Z 2 5 h d G l v b j w v S X R l b V B h d G g + P C 9 J d G V t T G 9 j Y X R p b 2 4 + P F N 0 Y W J s Z U V u d H J p Z X M g L z 4 8 L 0 l 0 Z W 0 + P E l 0 Z W 0 + P E l 0 Z W 1 M b 2 N h d G l v b j 4 8 S X R l b V R 5 c G U + R m 9 y b X V s Y T w v S X R l b V R 5 c G U + P E l 0 Z W 1 Q Y X R o P l N l Y 3 R p b 2 4 x L 0 N v b W 1 v b k 5 h b W U v U m V u Y W 1 l Z C U y M E N v b H V t b n M x P C 9 J d G V t U G F 0 a D 4 8 L 0 l 0 Z W 1 M b 2 N h d G l v b j 4 8 U 3 R h Y m x l R W 5 0 c m l l c y A v P j w v S X R l b T 4 8 S X R l b T 4 8 S X R l b U x v Y 2 F 0 a W 9 u P j x J d G V t V H l w Z T 5 G b 3 J t d W x h P C 9 J d G V t V H l w Z T 4 8 S X R l b V B h d G g + U 2 V j d G l v b j E v Q 2 9 t b W 9 u T m F t Z S 9 D a G F u Z 2 V k J T I w V H l w Z T E 8 L 0 l 0 Z W 1 Q Y X R o P j w v S X R l b U x v Y 2 F 0 a W 9 u P j x T d G F i b G V F b n R y a W V z I C 8 + P C 9 J d G V t P j x J d G V t P j x J d G V t T G 9 j Y X R p b 2 4 + P E l 0 Z W 1 U e X B l P k Z v c m 1 1 b G E 8 L 0 l 0 Z W 1 U e X B l P j x J d G V t U G F 0 a D 5 T Z W N 0 a W 9 u M S 9 Q c m 9 j Z X N 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Q W R k Z W R U b 0 R h d G F N b 2 R l b C I g V m F s d W U 9 I m w w I i A v P j x F b n R y e S B U e X B l P S J G a W x s T G F z d F V w Z G F 0 Z W Q i I F Z h b H V l P S J k M j A y M C 0 w M y 0 w N 1 Q x M z o x M z o z N C 4 y O D k 4 M T g 3 W i I g L z 4 8 R W 5 0 c n k g V H l w Z T 0 i R m l s b F N 0 Y X R 1 c y I g V m F s d W U 9 I n N D b 2 1 w b G V 0 Z S I g L z 4 8 L 1 N 0 Y W J s Z U V u d H J p Z X M + P C 9 J d G V t P j x J d G V t P j x J d G V t T G 9 j Y X R p b 2 4 + P E l 0 Z W 1 U e X B l P k Z v c m 1 1 b G E 8 L 0 l 0 Z W 1 U e X B l P j x J d G V t U G F 0 a D 5 T Z W N 0 a W 9 u M S 9 f T E 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C I g L z 4 8 R W 5 0 c n k g V H l w Z T 0 i R m l s b F N 0 Y X R 1 c y I g V m F s d W U 9 I n N D b 2 1 w b G V 0 Z S I g L z 4 8 R W 5 0 c n k g V H l w Z T 0 i R m l s b E N v b H V t b k 5 h b W V z I i B W Y W x 1 Z T 0 i c 1 s m c X V v d D t C Y X N p b m c m c X V v d D s s J n F 1 b 3 Q 7 Q 2 9 t b W 9 u X 0 5 h b W U m c X V v d D s s J n F 1 b 3 Q 7 V H l w Z S Z x d W 9 0 O y w m c X V v d D t E Z X N p Z 2 5 h d G l v b i Z x d W 9 0 O y w m c X V v d D t V b m l 0 J n F 1 b 3 Q 7 L C Z x d W 9 0 O 0 R h d G U m c X V v d D s s J n F 1 b 3 Q 7 V m F s d W U m c X V v d D t d I i A v P j x F b n R y e S B U e X B l P S J G a W x s Q 2 9 s d W 1 u V H l w Z X M i I F Z h b H V l P S J z Q m d Z R 0 J n W U p B d z 0 9 I i A v P j x F b n R y e S B U e X B l P S J G a W x s T G F z d F V w Z G F 0 Z W Q i I F Z h b H V l P S J k M j A y M C 0 w M y 0 w N 1 Q x M z o x M z o z N y 4 5 M T g w O D M 1 W i I g L z 4 8 R W 5 0 c n k g V H l w Z T 0 i R m l s b E V y c m 9 y Q 2 9 1 b n Q i I F Z h b H V l P S J s M C I g L z 4 8 R W 5 0 c n k g V H l w Z T 0 i R m l s b E V y c m 9 y Q 2 9 k Z S I g V m F s d W U 9 I n N V b m t u b 3 d u I i A v P j x F b n R y e S B U e X B l P S J G a W x s Q 2 9 1 b n Q i I F Z h b H V l P S J s M j I 1 I i A v P j x F b n R y e S B U e X B l P S J B Z G R l Z F R v R G F 0 Y U 1 v Z G V s I i B W Y W x 1 Z T 0 i b D E i I C 8 + P E V u d H J 5 I F R 5 c G U 9 I l F 1 Z X J 5 S U Q i I F Z h b H V l P S J z Y j A x Z j g 2 M T Q t N z A 2 M y 0 0 Y W V i L W J m Y m U t M j N h N D d i Y j U 1 N m Z j I i A v P j x F b n R y e S B U e X B l P S J S Z W x h d G l v b n N o a X B J b m Z v Q 2 9 u d G F p b m V y I i B W Y W x 1 Z T 0 i c 3 s m c X V v d D t j b 2 x 1 b W 5 D b 3 V u d C Z x d W 9 0 O z o 3 L C Z x d W 9 0 O 2 t l e U N v b H V t b k 5 h b W V z J n F 1 b 3 Q 7 O l t d L C Z x d W 9 0 O 3 F 1 Z X J 5 U m V s Y X R p b 2 5 z a G l w c y Z x d W 9 0 O z p b e y Z x d W 9 0 O 2 t l e U N v b H V t b k N v d W 5 0 J n F 1 b 3 Q 7 O j E s J n F 1 b 3 Q 7 a 2 V 5 Q 2 9 s d W 1 u J n F 1 b 3 Q 7 O j M s J n F 1 b 3 Q 7 b 3 R o Z X J L Z X l D b 2 x 1 b W 5 J Z G V u d G l 0 e S Z x d W 9 0 O z o m c X V v d D t T Z W N 0 a W 9 u M S 9 D b 2 1 t b 2 5 O Y W 1 l L 0 N o Y W 5 n Z W Q g V H l w Z T E u e 0 R l c 2 l n b m F 0 a W 9 u L D B 9 J n F 1 b 3 Q 7 L C Z x d W 9 0 O 0 t l e U N v b H V t b k N v d W 5 0 J n F 1 b 3 Q 7 O j F 9 X S w m c X V v d D t j b 2 x 1 b W 5 J Z G V u d G l 0 a W V z J n F 1 b 3 Q 7 O l s m c X V v d D t T Z W N 0 a W 9 u M S 9 f T E I v Q 2 h h b m d l Z C B U e X B l L n t C Y X N p b m c s N n 0 m c X V v d D s s J n F 1 b 3 Q 7 U 2 V j d G l v b j E v Q 2 9 t b W 9 u T m F t Z S 9 D a G F u Z 2 V k I F R 5 c G U x L n t D b 2 1 t b 2 5 f T m F t Z S w x f S Z x d W 9 0 O y w m c X V v d D t T Z W N 0 a W 9 u M S 9 f T E I v Q 2 h h b m d l Z C B U e X B l L n t U e X B l L D V 9 J n F 1 b 3 Q 7 L C Z x d W 9 0 O 1 N l Y 3 R p b 2 4 x L 1 9 M Q i 9 T b 3 V y Y 2 U u e 0 R l c 2 l n b m F 0 a W 9 u L D F 9 J n F 1 b 3 Q 7 L C Z x d W 9 0 O 1 N l Y 3 R p b 2 4 x L 1 9 M Q i 9 T b 3 V y Y 2 U u e 1 V u a X Q s M n 0 m c X V v d D s s J n F 1 b 3 Q 7 U 2 V j d G l v b j E v X 0 x C L 1 N v d X J j Z S 5 7 R G F 0 Z S w z f S Z x d W 9 0 O y w m c X V v d D t T Z W N 0 a W 9 u M S 9 f T E I v U 2 9 1 c m N l L n t W Y W x 1 Z S w 0 f S Z x d W 9 0 O 1 0 s J n F 1 b 3 Q 7 Q 2 9 s d W 1 u Q 2 9 1 b n Q m c X V v d D s 6 N y w m c X V v d D t L Z X l D b 2 x 1 b W 5 O Y W 1 l c y Z x d W 9 0 O z p b X S w m c X V v d D t D b 2 x 1 b W 5 J Z G V u d G l 0 a W V z J n F 1 b 3 Q 7 O l s m c X V v d D t T Z W N 0 a W 9 u M S 9 f T E I v Q 2 h h b m d l Z C B U e X B l L n t C Y X N p b m c s N n 0 m c X V v d D s s J n F 1 b 3 Q 7 U 2 V j d G l v b j E v Q 2 9 t b W 9 u T m F t Z S 9 D a G F u Z 2 V k I F R 5 c G U x L n t D b 2 1 t b 2 5 f T m F t Z S w x f S Z x d W 9 0 O y w m c X V v d D t T Z W N 0 a W 9 u M S 9 f T E I v Q 2 h h b m d l Z C B U e X B l L n t U e X B l L D V 9 J n F 1 b 3 Q 7 L C Z x d W 9 0 O 1 N l Y 3 R p b 2 4 x L 1 9 M Q i 9 T b 3 V y Y 2 U u e 0 R l c 2 l n b m F 0 a W 9 u L D F 9 J n F 1 b 3 Q 7 L C Z x d W 9 0 O 1 N l Y 3 R p b 2 4 x L 1 9 M Q i 9 T b 3 V y Y 2 U u e 1 V u a X Q s M n 0 m c X V v d D s s J n F 1 b 3 Q 7 U 2 V j d G l v b j E v X 0 x C L 1 N v d X J j Z S 5 7 R G F 0 Z S w z f S Z x d W 9 0 O y w m c X V v d D t T Z W N 0 a W 9 u M S 9 f T E I v U 2 9 1 c m N l L n t W Y W x 1 Z S w 0 f S Z x d W 9 0 O 1 0 s J n F 1 b 3 Q 7 U m V s Y X R p b 2 5 z a G l w S W 5 m b y Z x d W 9 0 O z p b e y Z x d W 9 0 O 2 t l e U N v b H V t b k N v d W 5 0 J n F 1 b 3 Q 7 O j E s J n F 1 b 3 Q 7 a 2 V 5 Q 2 9 s d W 1 u J n F 1 b 3 Q 7 O j M s J n F 1 b 3 Q 7 b 3 R o Z X J L Z X l D b 2 x 1 b W 5 J Z G V u d G l 0 e S Z x d W 9 0 O z o m c X V v d D t T Z W N 0 a W 9 u M S 9 D b 2 1 t b 2 5 O Y W 1 l L 0 N o Y W 5 n Z W Q g V H l w Z T E u e 0 R l c 2 l n b m F 0 a W 9 u L D B 9 J n F 1 b 3 Q 7 L C Z x d W 9 0 O 0 t l e U N v b H V t b k N v d W 5 0 J n F 1 b 3 Q 7 O j F 9 X X 0 i I C 8 + P C 9 T d G F i b G V F b n R y a W V z P j w v S X R l b T 4 8 S X R l b T 4 8 S X R l b U x v Y 2 F 0 a W 9 u P j x J d G V t V H l w Z T 5 G b 3 J t d W x h P C 9 J d G V t V H l w Z T 4 8 S X R l b V B h d G g + U 2 V j d G l v b j E v X 0 x C L 1 N v d X J j Z T w v S X R l b V B h d G g + P C 9 J d G V t T G 9 j Y X R p b 2 4 + P F N 0 Y W J s Z U V u d H J p Z X M g L z 4 8 L 0 l 0 Z W 0 + P E l 0 Z W 0 + P E l 0 Z W 1 M b 2 N h d G l v b j 4 8 S X R l b V R 5 c G U + R m 9 y b X V s Y T w v S X R l b V R 5 c G U + P E l 0 Z W 1 Q Y X R o P l N l Y 3 R p b 2 4 x L 1 9 M Q i 9 B Z G R l Z C U y M E N 1 c 3 R v b T w v S X R l b V B h d G g + P C 9 J d G V t T G 9 j Y X R p b 2 4 + P F N 0 Y W J s Z U V u d H J p Z X M g L z 4 8 L 0 l 0 Z W 0 + P E l 0 Z W 0 + P E l 0 Z W 1 M b 2 N h d G l v b j 4 8 S X R l b V R 5 c G U + R m 9 y b X V s Y T w v S X R l b V R 5 c G U + P E l 0 Z W 1 Q Y X R o P l N l Y 3 R p b 2 4 x L 1 9 M Q i 9 D a G F u Z 2 V k J T I w V H l w Z T w v S X R l b V B h d G g + P C 9 J d G V t T G 9 j Y X R p b 2 4 + P F N 0 Y W J s Z U V u d H J p Z X M g L z 4 8 L 0 l 0 Z W 0 + P E l 0 Z W 0 + P E l 0 Z W 1 M b 2 N h d G l v b j 4 8 S X R l b V R 5 c G U + R m 9 y b X V s Y T w v S X R l b V R 5 c G U + P E l 0 Z W 1 Q Y X R o P l N l Y 3 R p b 2 4 x L 1 9 M Q i 9 S Z W 9 y Z G V y Z W Q l M j B D b 2 x 1 b W 5 z P C 9 J d G V t U G F 0 a D 4 8 L 0 l 0 Z W 1 M b 2 N h d G l v b j 4 8 U 3 R h Y m x l R W 5 0 c m l l c y A v P j w v S X R l b T 4 8 S X R l b T 4 8 S X R l b U x v Y 2 F 0 a W 9 u P j x J d G V t V H l w Z T 5 G b 3 J t d W x h P C 9 J d G V t V H l w Z T 4 8 S X R l b V B h d G g + U 2 V j d G l v b j E v X 0 N C L 0 F k Z G V k J T I w Q 3 V z d G 9 t P C 9 J d G V t U G F 0 a D 4 8 L 0 l 0 Z W 1 M b 2 N h d G l v b j 4 8 U 3 R h Y m x l R W 5 0 c m l l c y A v P j w v S X R l b T 4 8 S X R l b T 4 8 S X R l b U x v Y 2 F 0 a W 9 u P j x J d G V t V H l w Z T 5 G b 3 J t d W x h P C 9 J d G V t V H l w Z T 4 8 S X R l b V B h d G g + U 2 V j d G l v b j E v X 0 N C L 0 N o Y W 5 n Z W Q l M j B U e X B l P C 9 J d G V t U G F 0 a D 4 8 L 0 l 0 Z W 1 M b 2 N h d G l v b j 4 8 U 3 R h Y m x l R W 5 0 c m l l c y A v P j w v S X R l b T 4 8 S X R l b T 4 8 S X R l b U x v Y 2 F 0 a W 9 u P j x J d G V t V H l w Z T 5 G b 3 J t d W x h P C 9 J d G V t V H l w Z T 4 8 S X R l b V B h d G g + U 2 V j d G l v b j E v X 0 N C L 1 J l b 3 J k Z X J l Z C U y M E N v b H V t b n M 8 L 0 l 0 Z W 1 Q Y X R o P j w v S X R l b U x v Y 2 F 0 a W 9 u P j x T d G F i b G V F b n R y a W V z I C 8 + P C 9 J d G V t P j x J d G V t P j x J d G V t T G 9 j Y X R p b 2 4 + P E l 0 Z W 1 U e X B l P k Z v c m 1 1 b G E 8 L 0 l 0 Z W 1 U e X B l P j x J d G V t U G F 0 a D 5 T Z W N 0 a W 9 u M S 9 D b 2 1 i a W 5 l Z D w v S X R l b V B h d G g + P C 9 J d G V t T G 9 j Y X R p b 2 4 + P F N 0 Y W J s Z U V u d H J p Z X M + P E V u d H J 5 I F R 5 c G U 9 I k l z U H J p d m F 0 Z S I g V m F s d W U 9 I m w w I i A v P j x F b n R y e S B U e X B l P S J G a W x s R W 5 h Y m x l Z C I g V m F s d W U 9 I m w w I i A v P j x F b n R y e S B U e X B l P S J G a W x s T 2 J q Z W N 0 V H l w Z S I g V m F s d W U 9 I n N Q a X Z v d F R h Y m x l I i A v P j x F b n R y e S B U e X B l P S J G a W x s V G 9 E Y X R h T W 9 k Z W x F b m F i b G V k I i B W Y W x 1 Z T 0 i b D E i I C 8 + P E V u d H J 5 I F R 5 c G U 9 I k J 1 Z m Z l c k 5 l e H R S Z W Z y Z X N o I i B W Y W x 1 Z T 0 i b D E i I C 8 + P E V u d H J 5 I F R 5 c G U 9 I l J l c 3 V s d F R 5 c G U i I F Z h b H V l P S J z V G F i b G U i I C 8 + P E V u d H J 5 I F R 5 c G U 9 I k 5 h b W V V c G R h d G V k Q W Z 0 Z X J G a W x s I i B W Y W x 1 Z T 0 i b D A i I C 8 + P E V u d H J 5 I F R 5 c G U 9 I k 5 h d m l n Y X R p b 2 5 T d G V w T m F t Z S I g V m F s d W U 9 I n N O Y X Z p Z 2 F 0 a W 9 u I i A v P j x F b n R y e S B U e X B l P S J Q a X Z v d E 9 i a m V j d E 5 h b W U i I F Z h b H V l P S J z U G l 2 b 3 R U Y W J s Z S F Q a X Z v d F R h Y m x l M i I g L z 4 8 R W 5 0 c n k g V H l w Z T 0 i R m l s b G V k Q 2 9 t c G x l d G V S Z X N 1 b H R U b 1 d v c m t z a G V l d C I g V m F s d W U 9 I m w w I i A v P j x F b n R y e S B U e X B l P S J G a W x s U 3 R h d H V z I i B W Y W x 1 Z T 0 i c 0 N v b X B s Z X R l I i A v P j x F b n R y e S B U e X B l P S J G a W x s Q 2 9 s d W 1 u T m F t Z X M i I F Z h b H V l P S J z W y Z x d W 9 0 O 0 J h c 2 l u Z y Z x d W 9 0 O y w m c X V v d D t D b 2 1 t b 2 5 f T m F t Z S Z x d W 9 0 O y w m c X V v d D t U e X B l J n F 1 b 3 Q 7 L C Z x d W 9 0 O 0 R l c 2 l n b m F 0 a W 9 u J n F 1 b 3 Q 7 L C Z x d W 9 0 O 1 V u a X Q m c X V v d D s s J n F 1 b 3 Q 7 R G F 0 Z S Z x d W 9 0 O y w m c X V v d D t W Y W x 1 Z S Z x d W 9 0 O 1 0 i I C 8 + P E V u d H J 5 I F R 5 c G U 9 I k Z p b G x D b 2 x 1 b W 5 U e X B l c y I g V m F s d W U 9 I n N C Z 1 l H Q m d Z S k F 3 P T 0 i I C 8 + P E V u d H J 5 I F R 5 c G U 9 I k Z p b G x M Y X N 0 V X B k Y X R l Z C I g V m F s d W U 9 I m Q y M D I w L T A z L T A 3 V D E z O j U 0 O j E 0 L j M 5 N T M z N T N a I i A v P j x F b n R y e S B U e X B l P S J G a W x s R X J y b 3 J D b 3 V u d C I g V m F s d W U 9 I m w w I i A v P j x F b n R y e S B U e X B l P S J G a W x s R X J y b 3 J D b 2 R l I i B W Y W x 1 Z T 0 i c 1 V u a 2 5 v d 2 4 i I C 8 + P E V u d H J 5 I F R 5 c G U 9 I k Z p b G x D b 3 V u d C I g V m F s d W U 9 I m w 1 M D k i I C 8 + P E V u d H J 5 I F R 5 c G U 9 I k F k Z G V k V G 9 E Y X R h T W 9 k Z W w i I F Z h b H V l P S J s M S I g L z 4 8 R W 5 0 c n k g V H l w Z T 0 i U X V l c n l J R C I g V m F s d W U 9 I n N m Y T A 1 Y 2 M 1 Y i 0 z Y T B i L T Q 4 Y T Q t Y j U w Y y 1 k N T V m O W Q 0 Z G N i Y 2 U i I C 8 + P E V u d H J 5 I F R 5 c G U 9 I l J l b G F 0 a W 9 u c 2 h p c E l u Z m 9 D b 2 5 0 Y W l u Z X I i I F Z h b H V l P S J z e y Z x d W 9 0 O 2 N v b H V t b k N v d W 5 0 J n F 1 b 3 Q 7 O j c s J n F 1 b 3 Q 7 a 2 V 5 Q 2 9 s d W 1 u T m F t Z X M m c X V v d D s 6 W 1 0 s J n F 1 b 3 Q 7 c X V l c n l S Z W x h d G l v b n N o a X B z J n F 1 b 3 Q 7 O l t d L C Z x d W 9 0 O 2 N v b H V t b k l k Z W 5 0 a X R p Z X M m c X V v d D s 6 W y Z x d W 9 0 O 1 N l Y 3 R p b 2 4 x L 0 N v b W J p b m V k L 1 N v d X J j Z S 5 7 Q m F z a W 5 n L D B 9 J n F 1 b 3 Q 7 L C Z x d W 9 0 O 1 N l Y 3 R p b 2 4 x L 0 N v b W J p b m V k L 1 N v d X J j Z S 5 7 Q 2 9 t b W 9 u X 0 5 h b W U s M X 0 m c X V v d D s s J n F 1 b 3 Q 7 U 2 V j d G l v b j E v Q 2 9 t Y m l u Z W Q v U 2 9 1 c m N l L n t U e X B l L D J 9 J n F 1 b 3 Q 7 L C Z x d W 9 0 O 1 N l Y 3 R p b 2 4 x L 0 N v b W J p b m V k L 1 N v d X J j Z S 5 7 R G V z a W d u Y X R p b 2 4 s M 3 0 m c X V v d D s s J n F 1 b 3 Q 7 U 2 V j d G l v b j E v Q 2 9 t Y m l u Z W Q v U 2 9 1 c m N l L n t V b m l 0 L D R 9 J n F 1 b 3 Q 7 L C Z x d W 9 0 O 1 N l Y 3 R p b 2 4 x L 0 N v b W J p b m V k L 1 N v d X J j Z S 5 7 R G F 0 Z S w 1 f S Z x d W 9 0 O y w m c X V v d D t T Z W N 0 a W 9 u M S 9 D b 2 1 i a W 5 l Z C 9 T b 3 V y Y 2 U u e 1 Z h b H V l L D Z 9 J n F 1 b 3 Q 7 X S w m c X V v d D t D b 2 x 1 b W 5 D b 3 V u d C Z x d W 9 0 O z o 3 L C Z x d W 9 0 O 0 t l e U N v b H V t b k 5 h b W V z J n F 1 b 3 Q 7 O l t d L C Z x d W 9 0 O 0 N v b H V t b k l k Z W 5 0 a X R p Z X M m c X V v d D s 6 W y Z x d W 9 0 O 1 N l Y 3 R p b 2 4 x L 0 N v b W J p b m V k L 1 N v d X J j Z S 5 7 Q m F z a W 5 n L D B 9 J n F 1 b 3 Q 7 L C Z x d W 9 0 O 1 N l Y 3 R p b 2 4 x L 0 N v b W J p b m V k L 1 N v d X J j Z S 5 7 Q 2 9 t b W 9 u X 0 5 h b W U s M X 0 m c X V v d D s s J n F 1 b 3 Q 7 U 2 V j d G l v b j E v Q 2 9 t Y m l u Z W Q v U 2 9 1 c m N l L n t U e X B l L D J 9 J n F 1 b 3 Q 7 L C Z x d W 9 0 O 1 N l Y 3 R p b 2 4 x L 0 N v b W J p b m V k L 1 N v d X J j Z S 5 7 R G V z a W d u Y X R p b 2 4 s M 3 0 m c X V v d D s s J n F 1 b 3 Q 7 U 2 V j d G l v b j E v Q 2 9 t Y m l u Z W Q v U 2 9 1 c m N l L n t V b m l 0 L D R 9 J n F 1 b 3 Q 7 L C Z x d W 9 0 O 1 N l Y 3 R p b 2 4 x L 0 N v b W J p b m V k L 1 N v d X J j Z S 5 7 R G F 0 Z S w 1 f S Z x d W 9 0 O y w m c X V v d D t T Z W N 0 a W 9 u M S 9 D b 2 1 i a W 5 l Z C 9 T b 3 V y Y 2 U u e 1 Z h b H V l L D Z 9 J n F 1 b 3 Q 7 X S w m c X V v d D t S Z W x h d G l v b n N o a X B J b m Z v J n F 1 b 3 Q 7 O l t d f S I g L z 4 8 L 1 N 0 Y W J s Z U V u d H J p Z X M + P C 9 J d G V t P j x J d G V t P j x J d G V t T G 9 j Y X R p b 2 4 + P E l 0 Z W 1 U e X B l P k Z v c m 1 1 b G E 8 L 0 l 0 Z W 1 U e X B l P j x J d G V t U G F 0 a D 5 T Z W N 0 a W 9 u M S 9 D b 2 1 i a W 5 l Z C 9 T b 3 V y Y 2 U 8 L 0 l 0 Z W 1 Q Y X R o P j w v S X R l b U x v Y 2 F 0 a W 9 u P j x T d G F i b G V F b n R y a W V z I C 8 + P C 9 J d G V t P j x J d G V t P j x J d G V t T G 9 j Y X R p b 2 4 + P E l 0 Z W 1 U e X B l P k Z v c m 1 1 b G E 8 L 0 l 0 Z W 1 U e X B l P j x J d G V t U G F 0 a D 5 T Z W N 0 a W 9 u M S 9 D b 2 1 t b 2 5 O Y W 1 l L 1 J l b m F t Z W Q l M j B D b 2 x 1 b W 5 z M j w v S X R l b V B h d G g + P C 9 J d G V t T G 9 j Y X R p b 2 4 + P F N 0 Y W J s Z U V u d H J p Z X M g L z 4 8 L 0 l 0 Z W 0 + P E l 0 Z W 0 + P E l 0 Z W 1 M b 2 N h d G l v b j 4 8 S X R l b V R 5 c G U + R m 9 y b X V s Y T w v S X R l b V R 5 c G U + P E l 0 Z W 1 Q Y X R o P l N l Y 3 R p b 2 4 x L 1 B R X 0 Z 1 b m N 0 a W 9 u c y 9 G a W x 0 Z X J l Z C U y M F J v d 3 M 8 L 0 l 0 Z W 1 Q Y X R o P j w v S X R l b U x v Y 2 F 0 a W 9 u P j x T d G F i b G V F b n R y a W V z I C 8 + P C 9 J d G V t P j x J d G V t P j x J d G V t T G 9 j Y X R p b 2 4 + P E l 0 Z W 1 U e X B l P k Z v c m 1 1 b G E 8 L 0 l 0 Z W 1 U e X B l P j x J d G V t U G F 0 a D 5 T Z W N 0 a W 9 u M S 9 Q U V 9 G d W 5 j d G l v b n M v V m F s d W U 8 L 0 l 0 Z W 1 Q Y X R o P j w v S X R l b U x v Y 2 F 0 a W 9 u P j x T d G F i b G V F b n R y a W V z I C 8 + P C 9 J d G V t P j w v S X R l b X M + P C 9 M b 2 N h b F B h Y 2 t h Z 2 V N Z X R h Z G F 0 Y U Z p b G U + F g A A A F B L B Q Y A A A A A A A A A A A A A A A A A A A A A A A A m A Q A A A Q A A A N C M n d 8 B F d E R j H o A w E / C l + s B A A A A M F Z S 9 Z j W A 0 e 1 N K C 6 D v H z R Q A A A A A C A A A A A A A Q Z g A A A A E A A C A A A A C h k D c h M l 3 L n L c S q 6 j 8 i 4 0 I 0 k a 3 0 s e s Q k 1 d x b A N g V V y M g A A A A A O g A A A A A I A A C A A A A A X S 7 u g 8 V m 9 Y j b K t I 2 t 1 T u + A R 0 z 1 A T m X L e / o G y f R K c f Y l A A A A A Z T F F r t S Y Y m A V 4 k 7 v n w C f / 0 x b t 0 x 1 j q T l a e 2 9 3 E K v i 8 m X P d c c r d r 5 H Y N c B F r g W p 0 2 m R a 7 5 8 D J R U J N / T T l D c S 4 U d V 5 d r Q e 0 8 Q Y J u f K E l N g a 3 U A A A A B O n j I A k m F Y B u F n A C 7 f p b D l l / / h o e P J z N X I K g o 6 h m 6 a + b U E d V R / L m d 3 t A L O c E N o M W s o h z d d S J J h J J A E 7 G B g w / / 1 < / D a t a M a s h u p > 
</file>

<file path=customXml/itemProps1.xml><?xml version="1.0" encoding="utf-8"?>
<ds:datastoreItem xmlns:ds="http://schemas.openxmlformats.org/officeDocument/2006/customXml" ds:itemID="{7F8F6B56-16C2-4874-93B7-50CB7EF741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tabula-nasc (2)</vt:lpstr>
      <vt:lpstr>PivotTable</vt:lpstr>
      <vt:lpstr>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Biegert</dc:creator>
  <cp:lastModifiedBy>Mark Biegert</cp:lastModifiedBy>
  <dcterms:created xsi:type="dcterms:W3CDTF">2020-03-06T21:08:13Z</dcterms:created>
  <dcterms:modified xsi:type="dcterms:W3CDTF">2020-03-18T19:00:01Z</dcterms:modified>
</cp:coreProperties>
</file>